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<sst xmlns="http://schemas.openxmlformats.org/spreadsheetml/2006/main" count="29" uniqueCount="24">
  <si>
    <t>Код</t>
  </si>
  <si>
    <t>Загальний фонд</t>
  </si>
  <si>
    <t>Спеціальний фонд</t>
  </si>
  <si>
    <t>Кошти, що передаються із загального фонду бюджету  до бюджету розвитку (спеціального фонду)</t>
  </si>
  <si>
    <t>Найменування згідно з Класифікацією фінансування бюджету</t>
  </si>
  <si>
    <t xml:space="preserve">
</t>
  </si>
  <si>
    <t>Усього</t>
  </si>
  <si>
    <t>усього</t>
  </si>
  <si>
    <t>в тому числі бюджет розвитку</t>
  </si>
  <si>
    <t>Внутрішнє фінансування</t>
  </si>
  <si>
    <t>Фінансування за типом кредитора</t>
  </si>
  <si>
    <t xml:space="preserve">Загальне фінансування </t>
  </si>
  <si>
    <t>Фінансування за типом боргового зобов'язання</t>
  </si>
  <si>
    <t>Фінансування за активними операціями</t>
  </si>
  <si>
    <t>(грн.)</t>
  </si>
  <si>
    <t>(код бюджету)</t>
  </si>
  <si>
    <t>На початок періоду</t>
  </si>
  <si>
    <t>На кінець періоду</t>
  </si>
  <si>
    <t>Фінансування за рахунок зміни залишків коштів бюджетів</t>
  </si>
  <si>
    <t>Зміни обсягів бюджетних коштів</t>
  </si>
  <si>
    <t>Фінансування місцевого бюджету  на 2022 рік</t>
  </si>
  <si>
    <t>Міський голова                                                                                  Павло ГОЛОДНІКОВ</t>
  </si>
  <si>
    <t>Передача коштів із спеціального до загального фонду бюджету</t>
  </si>
  <si>
    <t>Додаток  7
до рішення міської ради
від 30 грудня 2022 року №2609-ХХХVІ-VІIІ 
( ХХХVІ сесія VІIІ скликання)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</si>
</sst>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грн.&quot;;\-#,##0\ &quot;грн.&quot;"/>
    <numFmt numFmtId="185" formatCode="#,##0\ &quot;грн.&quot;;[Red]\-#,##0\ &quot;грн.&quot;"/>
    <numFmt numFmtId="186" formatCode="#,##0.00\ &quot;грн.&quot;;\-#,##0.00\ &quot;грн.&quot;"/>
    <numFmt numFmtId="187" formatCode="#,##0.00\ &quot;грн.&quot;;[Red]\-#,##0.00\ &quot;грн.&quot;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5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vertical="center"/>
      <protection/>
    </xf>
    <xf numFmtId="3" fontId="30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31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" fontId="3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showZeros="0" tabSelected="1" zoomScalePageLayoutView="0" workbookViewId="0" topLeftCell="A1">
      <selection activeCell="D6" sqref="D6"/>
    </sheetView>
  </sheetViews>
  <sheetFormatPr defaultColWidth="9.16015625" defaultRowHeight="12.75" customHeight="1"/>
  <cols>
    <col min="1" max="1" width="17.16015625" style="1" customWidth="1"/>
    <col min="2" max="2" width="46.33203125" style="1" customWidth="1"/>
    <col min="3" max="5" width="16.33203125" style="1" customWidth="1"/>
    <col min="6" max="6" width="18.16015625" style="1" customWidth="1"/>
    <col min="7" max="12" width="9.16015625" style="1" customWidth="1"/>
    <col min="13" max="16384" width="9.16015625" style="2" customWidth="1"/>
  </cols>
  <sheetData>
    <row r="2" spans="1:12" ht="84" customHeight="1">
      <c r="A2" s="2"/>
      <c r="B2" s="2"/>
      <c r="C2" s="9" t="s">
        <v>5</v>
      </c>
      <c r="D2" s="32" t="s">
        <v>23</v>
      </c>
      <c r="E2" s="32"/>
      <c r="F2" s="32"/>
      <c r="G2" s="2"/>
      <c r="H2" s="2"/>
      <c r="I2" s="2"/>
      <c r="J2" s="2"/>
      <c r="K2" s="2"/>
      <c r="L2" s="2"/>
    </row>
    <row r="3" ht="12.75" customHeight="1" hidden="1"/>
    <row r="4" ht="12.75" customHeight="1" hidden="1"/>
    <row r="5" ht="12.75" customHeight="1" hidden="1"/>
    <row r="11" spans="1:6" ht="15.75" customHeight="1">
      <c r="A11" s="21">
        <v>20538000000</v>
      </c>
      <c r="B11" s="28" t="s">
        <v>20</v>
      </c>
      <c r="C11" s="28"/>
      <c r="D11" s="28"/>
      <c r="E11" s="28"/>
      <c r="F11" s="28"/>
    </row>
    <row r="12" spans="1:6" ht="12.75" customHeight="1">
      <c r="A12" s="22" t="s">
        <v>15</v>
      </c>
      <c r="B12" s="20"/>
      <c r="C12" s="20"/>
      <c r="D12" s="20"/>
      <c r="E12" s="20"/>
      <c r="F12" s="5" t="s">
        <v>14</v>
      </c>
    </row>
    <row r="13" spans="1:6" ht="19.5" customHeight="1">
      <c r="A13" s="33" t="s">
        <v>0</v>
      </c>
      <c r="B13" s="33" t="s">
        <v>4</v>
      </c>
      <c r="C13" s="33" t="s">
        <v>6</v>
      </c>
      <c r="D13" s="33" t="s">
        <v>1</v>
      </c>
      <c r="E13" s="33" t="s">
        <v>2</v>
      </c>
      <c r="F13" s="33"/>
    </row>
    <row r="14" spans="1:6" ht="57.75" customHeight="1">
      <c r="A14" s="33"/>
      <c r="B14" s="33"/>
      <c r="C14" s="33"/>
      <c r="D14" s="33"/>
      <c r="E14" s="4" t="s">
        <v>7</v>
      </c>
      <c r="F14" s="3" t="s">
        <v>8</v>
      </c>
    </row>
    <row r="15" spans="1:6" ht="12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3">
        <v>6</v>
      </c>
    </row>
    <row r="16" spans="1:6" ht="12" customHeight="1">
      <c r="A16" s="29" t="s">
        <v>10</v>
      </c>
      <c r="B16" s="30"/>
      <c r="C16" s="30"/>
      <c r="D16" s="30"/>
      <c r="E16" s="30"/>
      <c r="F16" s="31"/>
    </row>
    <row r="17" spans="1:6" ht="16.5" customHeight="1">
      <c r="A17" s="10">
        <v>200000</v>
      </c>
      <c r="B17" s="11" t="s">
        <v>9</v>
      </c>
      <c r="C17" s="25">
        <f>C19</f>
        <v>11035982</v>
      </c>
      <c r="D17" s="25">
        <f>D19</f>
        <v>2791743</v>
      </c>
      <c r="E17" s="25">
        <f>E19</f>
        <v>8244239</v>
      </c>
      <c r="F17" s="25">
        <f>F19</f>
        <v>8244239</v>
      </c>
    </row>
    <row r="18" spans="1:6" ht="12" customHeight="1" hidden="1">
      <c r="A18" s="10"/>
      <c r="B18" s="11"/>
      <c r="C18" s="24"/>
      <c r="D18" s="25"/>
      <c r="E18" s="25"/>
      <c r="F18" s="25"/>
    </row>
    <row r="19" spans="1:6" ht="28.5" customHeight="1">
      <c r="A19" s="10">
        <v>208000</v>
      </c>
      <c r="B19" s="11" t="s">
        <v>18</v>
      </c>
      <c r="C19" s="25">
        <f>C24</f>
        <v>11035982</v>
      </c>
      <c r="D19" s="25">
        <f>D24</f>
        <v>2791743</v>
      </c>
      <c r="E19" s="25">
        <f>E24</f>
        <v>8244239</v>
      </c>
      <c r="F19" s="25">
        <f>F24</f>
        <v>8244239</v>
      </c>
    </row>
    <row r="20" spans="1:6" ht="15" customHeight="1">
      <c r="A20" s="10">
        <v>208100</v>
      </c>
      <c r="B20" s="11" t="s">
        <v>16</v>
      </c>
      <c r="C20" s="25">
        <f>D20+E20</f>
        <v>11770391</v>
      </c>
      <c r="D20" s="25">
        <v>10026513</v>
      </c>
      <c r="E20" s="25">
        <v>1743878</v>
      </c>
      <c r="F20" s="25">
        <v>686600</v>
      </c>
    </row>
    <row r="21" spans="1:6" ht="15.75" customHeight="1">
      <c r="A21" s="10">
        <v>208200</v>
      </c>
      <c r="B21" s="11" t="s">
        <v>17</v>
      </c>
      <c r="C21" s="25">
        <f>D21+E21</f>
        <v>734409</v>
      </c>
      <c r="D21" s="25">
        <f>10026513-5877741-3203942-444829+79730</f>
        <v>579731</v>
      </c>
      <c r="E21" s="25">
        <f>1743878-686600-902600</f>
        <v>154678</v>
      </c>
      <c r="F21" s="25">
        <f>686600-686600</f>
        <v>0</v>
      </c>
    </row>
    <row r="22" spans="1:6" ht="30" customHeight="1">
      <c r="A22" s="10">
        <v>208320</v>
      </c>
      <c r="B22" s="11" t="s">
        <v>22</v>
      </c>
      <c r="C22" s="25"/>
      <c r="D22" s="25">
        <v>902600</v>
      </c>
      <c r="E22" s="25">
        <v>-902600</v>
      </c>
      <c r="F22" s="25"/>
    </row>
    <row r="23" spans="1:6" ht="45">
      <c r="A23" s="23">
        <v>208400</v>
      </c>
      <c r="B23" s="12" t="s">
        <v>3</v>
      </c>
      <c r="C23" s="24">
        <f>D23+E23</f>
        <v>0</v>
      </c>
      <c r="D23" s="8">
        <v>-7557639</v>
      </c>
      <c r="E23" s="8">
        <f>2563555+1529541+765311-750885-1529541-199000+700000-984390+984390+12580+17000+240000+20000+10440+22052+600000+314515+3100000+64011+60030+87648+19900+3000+1566+25295+45000-114000+12687+120+126544+130000-240000-79730</f>
        <v>7557639</v>
      </c>
      <c r="F23" s="8">
        <f>2563555+1529541+765311-750885-1529541-199000+700000-984390+984390+12580+17000+240000+20000+10440+22052+600000+314515+3100000+64011+60030+87648+19900+3000+1566+25295+45000-114000+12687+120+130000+126544-240000-79730</f>
        <v>7557639</v>
      </c>
    </row>
    <row r="24" spans="1:6" ht="15">
      <c r="A24" s="7"/>
      <c r="B24" s="13" t="s">
        <v>11</v>
      </c>
      <c r="C24" s="27">
        <f>D24+E24</f>
        <v>11035982</v>
      </c>
      <c r="D24" s="19">
        <f>D20-D21+D23+D22</f>
        <v>2791743</v>
      </c>
      <c r="E24" s="19">
        <f>E20-E21+E23+E22</f>
        <v>8244239</v>
      </c>
      <c r="F24" s="19">
        <f>F20-F21+F23</f>
        <v>8244239</v>
      </c>
    </row>
    <row r="25" spans="1:6" ht="15">
      <c r="A25" s="29" t="s">
        <v>12</v>
      </c>
      <c r="B25" s="30"/>
      <c r="C25" s="30"/>
      <c r="D25" s="30"/>
      <c r="E25" s="30"/>
      <c r="F25" s="31"/>
    </row>
    <row r="26" spans="1:6" ht="15">
      <c r="A26" s="23">
        <v>600000</v>
      </c>
      <c r="B26" s="12" t="s">
        <v>13</v>
      </c>
      <c r="C26" s="26">
        <f>C27</f>
        <v>11035982</v>
      </c>
      <c r="D26" s="26">
        <f>D27</f>
        <v>2791743</v>
      </c>
      <c r="E26" s="26">
        <f>E27</f>
        <v>8244239</v>
      </c>
      <c r="F26" s="26">
        <f>F27</f>
        <v>8244239</v>
      </c>
    </row>
    <row r="27" spans="1:6" ht="15">
      <c r="A27" s="23">
        <v>602000</v>
      </c>
      <c r="B27" s="12" t="s">
        <v>19</v>
      </c>
      <c r="C27" s="26">
        <f>C32</f>
        <v>11035982</v>
      </c>
      <c r="D27" s="26">
        <f>D32</f>
        <v>2791743</v>
      </c>
      <c r="E27" s="26">
        <f>E32</f>
        <v>8244239</v>
      </c>
      <c r="F27" s="26">
        <f>F32</f>
        <v>8244239</v>
      </c>
    </row>
    <row r="28" spans="1:6" ht="15">
      <c r="A28" s="23">
        <v>602100</v>
      </c>
      <c r="B28" s="12" t="s">
        <v>16</v>
      </c>
      <c r="C28" s="26">
        <f>D28+E28</f>
        <v>11770391</v>
      </c>
      <c r="D28" s="25">
        <v>10026513</v>
      </c>
      <c r="E28" s="25">
        <v>1743878</v>
      </c>
      <c r="F28" s="25">
        <v>686600</v>
      </c>
    </row>
    <row r="29" spans="1:6" ht="15">
      <c r="A29" s="23">
        <v>602200</v>
      </c>
      <c r="B29" s="12" t="s">
        <v>17</v>
      </c>
      <c r="C29" s="26">
        <f>D29+E29</f>
        <v>734409</v>
      </c>
      <c r="D29" s="25">
        <f>10026513-5877741-3203942-444829+79730</f>
        <v>579731</v>
      </c>
      <c r="E29" s="25">
        <f>1743878-686600-902600</f>
        <v>154678</v>
      </c>
      <c r="F29" s="25">
        <f>686600-686600</f>
        <v>0</v>
      </c>
    </row>
    <row r="30" spans="1:6" ht="30">
      <c r="A30" s="23">
        <v>602302</v>
      </c>
      <c r="B30" s="11" t="s">
        <v>22</v>
      </c>
      <c r="C30" s="26"/>
      <c r="D30" s="25">
        <v>902600</v>
      </c>
      <c r="E30" s="25">
        <v>-902600</v>
      </c>
      <c r="F30" s="25"/>
    </row>
    <row r="31" spans="1:6" ht="45">
      <c r="A31" s="23">
        <v>602400</v>
      </c>
      <c r="B31" s="12" t="s">
        <v>3</v>
      </c>
      <c r="C31" s="26"/>
      <c r="D31" s="8">
        <v>-7557639</v>
      </c>
      <c r="E31" s="8">
        <f>2563555+1529541+765311-750885-1529541-199000+700000-984390+984390+12580+17000+240000+20000+10440+22052+600000+314515+3100000+64011+60030+87648+19900+3000+1566+25295+45000-114000+12687+120+126544+130000-240000-79730</f>
        <v>7557639</v>
      </c>
      <c r="F31" s="8">
        <f>2563555+1529541+765311-750885-1529541-199000+700000-984390+984390+12580+17000+240000+20000+10440+22052+600000+314515+3100000+64011+60030+87648+19900+3000+1566+25295+45000-114000+12687+120+126544+130000-240000-79730</f>
        <v>7557639</v>
      </c>
    </row>
    <row r="32" spans="1:6" ht="15">
      <c r="A32" s="7"/>
      <c r="B32" s="13" t="s">
        <v>11</v>
      </c>
      <c r="C32" s="27">
        <f>C28-C29</f>
        <v>11035982</v>
      </c>
      <c r="D32" s="19">
        <f>D28-D29+D31+D30</f>
        <v>2791743</v>
      </c>
      <c r="E32" s="19">
        <f>E28-E29+E31+E30</f>
        <v>8244239</v>
      </c>
      <c r="F32" s="19">
        <f>F28-F29+F31</f>
        <v>8244239</v>
      </c>
    </row>
    <row r="33" spans="1:6" ht="15.75">
      <c r="A33" s="14"/>
      <c r="B33" s="15"/>
      <c r="C33" s="16"/>
      <c r="D33" s="17"/>
      <c r="E33" s="17"/>
      <c r="F33" s="18"/>
    </row>
    <row r="35" ht="12.75" customHeight="1" hidden="1"/>
    <row r="37" spans="1:5" ht="12.75" customHeight="1">
      <c r="A37" s="6" t="s">
        <v>21</v>
      </c>
      <c r="B37" s="6"/>
      <c r="C37" s="6"/>
      <c r="D37" s="6"/>
      <c r="E37" s="6"/>
    </row>
  </sheetData>
  <sheetProtection/>
  <mergeCells count="9">
    <mergeCell ref="B11:F11"/>
    <mergeCell ref="A16:F16"/>
    <mergeCell ref="A25:F25"/>
    <mergeCell ref="D2:F2"/>
    <mergeCell ref="A13:A14"/>
    <mergeCell ref="B13:B14"/>
    <mergeCell ref="C13:C14"/>
    <mergeCell ref="D13:D14"/>
    <mergeCell ref="E13:F13"/>
  </mergeCells>
  <printOptions horizontalCentered="1"/>
  <pageMargins left="1.1811023622047245" right="0.7480314960629921" top="0.5905511811023623" bottom="0.7874015748031497" header="0.5118110236220472" footer="0.5118110236220472"/>
  <pageSetup fitToHeight="0" fitToWidth="1" horizontalDpi="300" verticalDpi="3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2022-12-05T06:10:44Z</cp:lastPrinted>
  <dcterms:created xsi:type="dcterms:W3CDTF">2014-01-17T10:52:16Z</dcterms:created>
  <dcterms:modified xsi:type="dcterms:W3CDTF">2023-01-02T07:33:30Z</dcterms:modified>
  <cp:category/>
  <cp:version/>
  <cp:contentType/>
  <cp:contentStatus/>
</cp:coreProperties>
</file>