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2120" windowHeight="9120" activeTab="0"/>
  </bookViews>
  <sheets>
    <sheet name="дод.5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<sst xmlns="http://schemas.openxmlformats.org/spreadsheetml/2006/main" count="40" uniqueCount="38">
  <si>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установ</t>
  </si>
  <si>
    <t>Разом</t>
  </si>
  <si>
    <t>Водовідведення тис.м.куб.</t>
  </si>
  <si>
    <t>Теплопостачання, Гкал.</t>
  </si>
  <si>
    <t>Водопостачання , тис.м.куб.</t>
  </si>
  <si>
    <t>Тверде паливо, тонн</t>
  </si>
  <si>
    <t>Дрова, м3</t>
  </si>
  <si>
    <t>в т.ч.</t>
  </si>
  <si>
    <t>Електроенергія тис.квт/год.</t>
  </si>
  <si>
    <t>(код бюджету)</t>
  </si>
  <si>
    <t>Гаряча вода  тис.м.куб</t>
  </si>
  <si>
    <t>Зміївська міська рада</t>
  </si>
  <si>
    <t>Апарат міської ради</t>
  </si>
  <si>
    <t>Управління соціального захисту населення</t>
  </si>
  <si>
    <t>Відділ освіти Зміївської міської ради</t>
  </si>
  <si>
    <t>Ліміти споживання  в т.ч.</t>
  </si>
  <si>
    <t xml:space="preserve">Комунальний заклад "Зміївський міський центр соціальних    служб " </t>
  </si>
  <si>
    <t>Фінансове управління Зміївської міської ради</t>
  </si>
  <si>
    <t>Пелети , тн</t>
  </si>
  <si>
    <t>КЗ "Бірківський сільський Будинок культури"</t>
  </si>
  <si>
    <t>КЗ "Черемушнянський селищний клуб"</t>
  </si>
  <si>
    <t>Комунальна установа по забезпеченню діяльності з утримання та обслуговування майна комунальної власності  Зміївської міської ради</t>
  </si>
  <si>
    <t>Апарат управління соціального захисту населення</t>
  </si>
  <si>
    <t xml:space="preserve">Комунальна установа Територіальний центр соціального обслуговування ( надання соціальних послуг) Зміївської міської  ради </t>
  </si>
  <si>
    <t>Вуличне освітлення за встановленими приладами електроенергії</t>
  </si>
  <si>
    <t>Вічний вогонь м.Зміїв, майдан Соборний</t>
  </si>
  <si>
    <t>Комунальне некомерційне підприємство  "Зміївський центр первинної медико-санітарної допомоги"</t>
  </si>
  <si>
    <t>Комунальне некомерційне підприємство " Зміївська центральна районна  лікарня" Зміївської міської ради</t>
  </si>
  <si>
    <t xml:space="preserve">
</t>
  </si>
  <si>
    <t>Комунальний заклад "Зміївський міський Будинок культури "</t>
  </si>
  <si>
    <t>КЗПМО "Зміївська школа мистецтв"</t>
  </si>
  <si>
    <t>Ліміти споживання енергоносіїв у натуральних показниках розпорядниками бюджетних коштів на 2023 рік</t>
  </si>
  <si>
    <t>Природний газ, тис.м.куб</t>
  </si>
  <si>
    <t>Відділ культури, молоді ,спорту та туризму Зміївської міської ради</t>
  </si>
  <si>
    <t>Відділ культури, молоді, спорту  та туризму Зміївської міської ради</t>
  </si>
  <si>
    <t>Міський голова</t>
  </si>
  <si>
    <t>Павло ГОЛОДНІКОВ</t>
  </si>
  <si>
    <t>Додаток 5
до рішення міської  ради
від 07 березня 2023 року №2678-XXXІХ-VIII
(XXXІХ сесія VIІІ скликання)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</si>
</sst>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₴&quot;;\-#,##0&quot;₴&quot;"/>
    <numFmt numFmtId="169" formatCode="#,##0&quot;₴&quot;;[Red]\-#,##0&quot;₴&quot;"/>
    <numFmt numFmtId="170" formatCode="#,##0.00&quot;₴&quot;;\-#,##0.00&quot;₴&quot;"/>
    <numFmt numFmtId="171" formatCode="#,##0.00&quot;₴&quot;;[Red]\-#,##0.00&quot;₴&quot;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#,##0\ &quot;грн.&quot;;\-#,##0\ &quot;грн.&quot;"/>
    <numFmt numFmtId="177" formatCode="#,##0\ &quot;грн.&quot;;[Red]\-#,##0\ &quot;грн.&quot;"/>
    <numFmt numFmtId="178" formatCode="#,##0.00\ &quot;грн.&quot;;\-#,##0.00\ &quot;грн.&quot;"/>
    <numFmt numFmtId="179" formatCode="#,##0.00\ &quot;грн.&quot;;[Red]\-#,##0.00\ &quot;грн.&quot;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* #,##0;* \-#,##0;* &quot;-&quot;;@"/>
    <numFmt numFmtId="193" formatCode="* #,##0.00;* \-#,##0.00;* &quot;-&quot;??;@"/>
    <numFmt numFmtId="194" formatCode="* _-#,##0&quot;р.&quot;;* \-#,##0&quot;р.&quot;;* _-&quot;-&quot;&quot;р.&quot;;@"/>
    <numFmt numFmtId="195" formatCode="* _-#,##0.00&quot;р.&quot;;* \-#,##0.00&quot;р.&quot;;* _-&quot;-&quot;??&quot;р.&quot;;@"/>
    <numFmt numFmtId="196" formatCode="#,##0.0"/>
    <numFmt numFmtId="197" formatCode="#,##0_ ;[Red]\-#,##0\ "/>
    <numFmt numFmtId="198" formatCode="#,##0.0_ ;[Red]\-#,##0.0\ "/>
    <numFmt numFmtId="199" formatCode="0.0"/>
    <numFmt numFmtId="200" formatCode="0.0000"/>
    <numFmt numFmtId="201" formatCode="#,##0.0000"/>
    <numFmt numFmtId="202" formatCode="0000000000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[$-FC19]d\ mmmm\ yyyy\ &quot;г.&quot;"/>
    <numFmt numFmtId="207" formatCode="&quot;True&quot;;&quot;True&quot;;&quot;False&quot;"/>
    <numFmt numFmtId="208" formatCode="[$¥€-2]\ ###,000_);[Red]\([$€-2]\ ###,000\)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#,##0.00000"/>
    <numFmt numFmtId="215" formatCode="#,##0.000000"/>
    <numFmt numFmtId="216" formatCode="0.000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4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48" fillId="0" borderId="7" applyNumberFormat="0" applyFill="0" applyAlignment="0" applyProtection="0"/>
    <xf numFmtId="0" fontId="11" fillId="0" borderId="8" applyNumberFormat="0" applyFill="0" applyAlignment="0" applyProtection="0"/>
    <xf numFmtId="0" fontId="49" fillId="47" borderId="9" applyNumberFormat="0" applyAlignment="0" applyProtection="0"/>
    <xf numFmtId="0" fontId="9" fillId="48" borderId="10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1" fillId="50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" fillId="3" borderId="0" applyNumberFormat="0" applyBorder="0" applyAlignment="0" applyProtection="0"/>
    <xf numFmtId="0" fontId="5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5" fontId="1" fillId="0" borderId="0" applyFont="0" applyFill="0" applyBorder="0" applyAlignment="0" applyProtection="0"/>
    <xf numFmtId="0" fontId="54" fillId="50" borderId="14" applyNumberFormat="0" applyAlignment="0" applyProtection="0"/>
    <xf numFmtId="0" fontId="17" fillId="0" borderId="15" applyNumberFormat="0" applyFill="0" applyAlignment="0" applyProtection="0"/>
    <xf numFmtId="0" fontId="55" fillId="54" borderId="0" applyNumberFormat="0" applyBorder="0" applyAlignment="0" applyProtection="0"/>
    <xf numFmtId="0" fontId="1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105">
      <alignment/>
      <protection/>
    </xf>
    <xf numFmtId="0" fontId="29" fillId="0" borderId="0" xfId="105" applyFont="1" applyAlignment="1">
      <alignment horizontal="center"/>
      <protection/>
    </xf>
    <xf numFmtId="0" fontId="18" fillId="0" borderId="16" xfId="105" applyFont="1" applyBorder="1" applyAlignment="1">
      <alignment horizontal="center" vertical="top" wrapText="1"/>
      <protection/>
    </xf>
    <xf numFmtId="213" fontId="18" fillId="0" borderId="16" xfId="105" applyNumberFormat="1" applyFont="1" applyBorder="1" applyAlignment="1">
      <alignment horizontal="center" vertical="center" wrapText="1"/>
      <protection/>
    </xf>
    <xf numFmtId="4" fontId="18" fillId="0" borderId="16" xfId="105" applyNumberFormat="1" applyFont="1" applyBorder="1" applyAlignment="1">
      <alignment horizontal="center" vertical="center" wrapText="1"/>
      <protection/>
    </xf>
    <xf numFmtId="0" fontId="20" fillId="0" borderId="0" xfId="105" applyFont="1">
      <alignment/>
      <protection/>
    </xf>
    <xf numFmtId="4" fontId="30" fillId="0" borderId="16" xfId="105" applyNumberFormat="1" applyFont="1" applyBorder="1" applyAlignment="1">
      <alignment horizontal="center" vertical="center" wrapText="1"/>
      <protection/>
    </xf>
    <xf numFmtId="0" fontId="27" fillId="0" borderId="16" xfId="105" applyFont="1" applyBorder="1" applyAlignment="1">
      <alignment horizontal="center" vertical="top" wrapText="1"/>
      <protection/>
    </xf>
    <xf numFmtId="213" fontId="27" fillId="0" borderId="16" xfId="105" applyNumberFormat="1" applyFont="1" applyBorder="1" applyAlignment="1">
      <alignment horizontal="center" vertical="center" wrapText="1"/>
      <protection/>
    </xf>
    <xf numFmtId="201" fontId="27" fillId="0" borderId="16" xfId="105" applyNumberFormat="1" applyFont="1" applyBorder="1" applyAlignment="1">
      <alignment horizontal="center" vertical="center" wrapText="1"/>
      <protection/>
    </xf>
    <xf numFmtId="4" fontId="27" fillId="0" borderId="16" xfId="105" applyNumberFormat="1" applyFont="1" applyBorder="1" applyAlignment="1">
      <alignment horizontal="center" vertical="center" wrapText="1"/>
      <protection/>
    </xf>
    <xf numFmtId="0" fontId="31" fillId="0" borderId="0" xfId="105" applyFont="1">
      <alignment/>
      <protection/>
    </xf>
    <xf numFmtId="0" fontId="18" fillId="0" borderId="0" xfId="105" applyFont="1" applyBorder="1" applyAlignment="1">
      <alignment horizontal="center" vertical="top" wrapText="1"/>
      <protection/>
    </xf>
    <xf numFmtId="4" fontId="18" fillId="0" borderId="0" xfId="105" applyNumberFormat="1" applyFont="1" applyBorder="1" applyAlignment="1">
      <alignment horizontal="center" vertical="top" wrapText="1"/>
      <protection/>
    </xf>
    <xf numFmtId="213" fontId="18" fillId="0" borderId="0" xfId="105" applyNumberFormat="1" applyFont="1" applyBorder="1" applyAlignment="1">
      <alignment horizontal="center" vertical="top" wrapText="1"/>
      <protection/>
    </xf>
    <xf numFmtId="213" fontId="32" fillId="0" borderId="16" xfId="105" applyNumberFormat="1" applyFont="1" applyBorder="1" applyAlignment="1">
      <alignment horizontal="center" vertical="center" wrapText="1"/>
      <protection/>
    </xf>
    <xf numFmtId="201" fontId="32" fillId="0" borderId="16" xfId="105" applyNumberFormat="1" applyFont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105" applyFont="1">
      <alignment/>
      <protection/>
    </xf>
    <xf numFmtId="0" fontId="32" fillId="0" borderId="16" xfId="105" applyFont="1" applyBorder="1" applyAlignment="1">
      <alignment horizontal="center" vertical="center"/>
      <protection/>
    </xf>
    <xf numFmtId="0" fontId="30" fillId="0" borderId="16" xfId="105" applyFont="1" applyBorder="1" applyAlignment="1">
      <alignment horizontal="center" vertical="center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16" fontId="32" fillId="0" borderId="16" xfId="105" applyNumberFormat="1" applyFont="1" applyBorder="1" applyAlignment="1">
      <alignment horizontal="center" vertical="center"/>
      <protection/>
    </xf>
    <xf numFmtId="201" fontId="18" fillId="0" borderId="16" xfId="105" applyNumberFormat="1" applyFont="1" applyBorder="1" applyAlignment="1">
      <alignment horizontal="center" vertical="center" wrapText="1"/>
      <protection/>
    </xf>
    <xf numFmtId="213" fontId="30" fillId="0" borderId="16" xfId="105" applyNumberFormat="1" applyFont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105" applyFont="1">
      <alignment/>
      <protection/>
    </xf>
    <xf numFmtId="0" fontId="32" fillId="0" borderId="16" xfId="105" applyFont="1" applyBorder="1">
      <alignment/>
      <protection/>
    </xf>
    <xf numFmtId="0" fontId="32" fillId="0" borderId="16" xfId="105" applyFont="1" applyBorder="1" applyAlignment="1">
      <alignment horizontal="center" vertical="center" wrapText="1"/>
      <protection/>
    </xf>
    <xf numFmtId="0" fontId="30" fillId="0" borderId="16" xfId="105" applyFont="1" applyBorder="1" applyAlignment="1">
      <alignment horizontal="center" vertical="center" wrapText="1"/>
      <protection/>
    </xf>
    <xf numFmtId="0" fontId="32" fillId="0" borderId="16" xfId="0" applyFont="1" applyBorder="1" applyAlignment="1">
      <alignment horizontal="center" vertical="center" wrapText="1"/>
    </xf>
    <xf numFmtId="0" fontId="32" fillId="0" borderId="16" xfId="105" applyFont="1" applyBorder="1" applyAlignment="1">
      <alignment horizontal="center" wrapText="1"/>
      <protection/>
    </xf>
    <xf numFmtId="201" fontId="30" fillId="0" borderId="16" xfId="105" applyNumberFormat="1" applyFont="1" applyBorder="1" applyAlignment="1">
      <alignment horizontal="center" vertical="center" wrapText="1"/>
      <protection/>
    </xf>
    <xf numFmtId="216" fontId="30" fillId="0" borderId="16" xfId="105" applyNumberFormat="1" applyFont="1" applyBorder="1" applyAlignment="1">
      <alignment horizontal="center" vertical="center"/>
      <protection/>
    </xf>
    <xf numFmtId="200" fontId="30" fillId="0" borderId="16" xfId="105" applyNumberFormat="1" applyFont="1" applyBorder="1" applyAlignment="1">
      <alignment horizontal="center" vertical="center"/>
      <protection/>
    </xf>
    <xf numFmtId="0" fontId="18" fillId="0" borderId="16" xfId="105" applyFont="1" applyBorder="1" applyAlignment="1">
      <alignment horizontal="center" vertical="top" wrapText="1"/>
      <protection/>
    </xf>
    <xf numFmtId="0" fontId="18" fillId="0" borderId="16" xfId="105" applyFont="1" applyBorder="1" applyAlignment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105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0" fillId="0" borderId="16" xfId="105" applyFont="1" applyBorder="1" applyAlignment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аток № 7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75" zoomScaleSheetLayoutView="75" zoomScalePageLayoutView="0" workbookViewId="0" topLeftCell="A1">
      <selection activeCell="I1" sqref="I1:K1"/>
    </sheetView>
  </sheetViews>
  <sheetFormatPr defaultColWidth="10.66015625" defaultRowHeight="12.75"/>
  <cols>
    <col min="1" max="1" width="33.83203125" style="1" customWidth="1"/>
    <col min="2" max="2" width="18" style="1" customWidth="1"/>
    <col min="3" max="4" width="22.83203125" style="1" hidden="1" customWidth="1"/>
    <col min="5" max="5" width="17.33203125" style="1" customWidth="1"/>
    <col min="6" max="6" width="17.83203125" style="1" customWidth="1"/>
    <col min="7" max="7" width="16.83203125" style="1" customWidth="1"/>
    <col min="8" max="8" width="19" style="1" customWidth="1"/>
    <col min="9" max="9" width="13.16015625" style="1" customWidth="1"/>
    <col min="10" max="10" width="17.33203125" style="1" customWidth="1"/>
    <col min="11" max="11" width="32.5" style="1" customWidth="1"/>
    <col min="12" max="16384" width="10.66015625" style="1" customWidth="1"/>
  </cols>
  <sheetData>
    <row r="1" spans="7:11" ht="130.5" customHeight="1">
      <c r="G1" s="18"/>
      <c r="H1" s="28" t="s">
        <v>28</v>
      </c>
      <c r="I1" s="40" t="s">
        <v>37</v>
      </c>
      <c r="J1" s="40"/>
      <c r="K1" s="40"/>
    </row>
    <row r="2" spans="6:11" ht="25.5" customHeight="1">
      <c r="F2" s="2"/>
      <c r="G2" s="18"/>
      <c r="H2" s="18"/>
      <c r="I2" s="18"/>
      <c r="J2" s="18"/>
      <c r="K2" s="18"/>
    </row>
    <row r="3" spans="1:11" ht="35.25" customHeight="1">
      <c r="A3" s="41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ht="12.75">
      <c r="A4" s="23">
        <v>2053800000</v>
      </c>
    </row>
    <row r="5" ht="12.75">
      <c r="A5" s="24" t="s">
        <v>9</v>
      </c>
    </row>
    <row r="6" spans="1:11" ht="18.75" customHeight="1">
      <c r="A6" s="39" t="s">
        <v>0</v>
      </c>
      <c r="B6" s="38" t="s">
        <v>15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49.5" customHeight="1">
      <c r="A7" s="39"/>
      <c r="B7" s="38" t="s">
        <v>3</v>
      </c>
      <c r="C7" s="3"/>
      <c r="D7" s="3" t="s">
        <v>10</v>
      </c>
      <c r="E7" s="38" t="s">
        <v>4</v>
      </c>
      <c r="F7" s="38" t="s">
        <v>2</v>
      </c>
      <c r="G7" s="38" t="s">
        <v>8</v>
      </c>
      <c r="H7" s="38" t="s">
        <v>32</v>
      </c>
      <c r="I7" s="38" t="s">
        <v>5</v>
      </c>
      <c r="J7" s="3" t="s">
        <v>18</v>
      </c>
      <c r="K7" s="39" t="s">
        <v>6</v>
      </c>
    </row>
    <row r="8" spans="1:11" ht="3" customHeight="1">
      <c r="A8" s="39"/>
      <c r="B8" s="38"/>
      <c r="C8" s="3"/>
      <c r="D8" s="3"/>
      <c r="E8" s="38"/>
      <c r="F8" s="38"/>
      <c r="G8" s="38"/>
      <c r="H8" s="38"/>
      <c r="I8" s="38"/>
      <c r="J8" s="3"/>
      <c r="K8" s="39"/>
    </row>
    <row r="9" spans="1:11" ht="5.25" customHeight="1" hidden="1">
      <c r="A9" s="39"/>
      <c r="B9" s="38"/>
      <c r="C9" s="3"/>
      <c r="D9" s="3"/>
      <c r="E9" s="38"/>
      <c r="F9" s="38"/>
      <c r="G9" s="38"/>
      <c r="H9" s="38"/>
      <c r="I9" s="30"/>
      <c r="J9" s="30"/>
      <c r="K9" s="30"/>
    </row>
    <row r="10" spans="1:11" ht="14.25" customHeight="1" hidden="1">
      <c r="A10" s="39"/>
      <c r="B10" s="38"/>
      <c r="C10" s="3"/>
      <c r="D10" s="3"/>
      <c r="E10" s="38"/>
      <c r="F10" s="38"/>
      <c r="G10" s="38"/>
      <c r="H10" s="38"/>
      <c r="I10" s="30"/>
      <c r="J10" s="30"/>
      <c r="K10" s="30"/>
    </row>
    <row r="11" spans="1:11" ht="14.25" customHeight="1" hidden="1">
      <c r="A11" s="39"/>
      <c r="B11" s="38"/>
      <c r="C11" s="3"/>
      <c r="D11" s="3"/>
      <c r="E11" s="38"/>
      <c r="F11" s="38"/>
      <c r="G11" s="38"/>
      <c r="H11" s="38"/>
      <c r="I11" s="30"/>
      <c r="J11" s="30"/>
      <c r="K11" s="30"/>
    </row>
    <row r="12" spans="1:11" s="6" customFormat="1" ht="31.5">
      <c r="A12" s="3" t="s">
        <v>14</v>
      </c>
      <c r="B12" s="9">
        <v>3697</v>
      </c>
      <c r="C12" s="9"/>
      <c r="D12" s="9"/>
      <c r="E12" s="9">
        <v>11.136</v>
      </c>
      <c r="F12" s="9">
        <v>6.07</v>
      </c>
      <c r="G12" s="9">
        <v>884.7</v>
      </c>
      <c r="H12" s="9">
        <v>44</v>
      </c>
      <c r="I12" s="9">
        <v>250</v>
      </c>
      <c r="J12" s="9">
        <v>45</v>
      </c>
      <c r="K12" s="9">
        <v>240</v>
      </c>
    </row>
    <row r="13" spans="1:11" s="6" customFormat="1" ht="15.75">
      <c r="A13" s="3" t="s">
        <v>11</v>
      </c>
      <c r="B13" s="4">
        <f aca="true" t="shared" si="0" ref="B13:K13">SUM(B15:B20)</f>
        <v>1225</v>
      </c>
      <c r="C13" s="4"/>
      <c r="D13" s="4">
        <f t="shared" si="0"/>
        <v>0</v>
      </c>
      <c r="E13" s="26">
        <f t="shared" si="0"/>
        <v>8.66</v>
      </c>
      <c r="F13" s="26">
        <f t="shared" si="0"/>
        <v>7.083</v>
      </c>
      <c r="G13" s="4">
        <f t="shared" si="0"/>
        <v>851.6</v>
      </c>
      <c r="H13" s="4">
        <f t="shared" si="0"/>
        <v>174</v>
      </c>
      <c r="I13" s="4">
        <f t="shared" si="0"/>
        <v>20</v>
      </c>
      <c r="J13" s="4">
        <f>SUM(J15:J20)</f>
        <v>0</v>
      </c>
      <c r="K13" s="4">
        <f t="shared" si="0"/>
        <v>127</v>
      </c>
    </row>
    <row r="14" spans="1:11" s="6" customFormat="1" ht="15.75">
      <c r="A14" s="3" t="s">
        <v>7</v>
      </c>
      <c r="B14" s="5"/>
      <c r="C14" s="5"/>
      <c r="D14" s="5"/>
      <c r="E14" s="5"/>
      <c r="F14" s="5"/>
      <c r="G14" s="5"/>
      <c r="H14" s="5"/>
      <c r="I14" s="20"/>
      <c r="J14" s="20"/>
      <c r="K14" s="20"/>
    </row>
    <row r="15" spans="1:11" s="6" customFormat="1" ht="15.75" hidden="1">
      <c r="A15" s="31" t="s">
        <v>12</v>
      </c>
      <c r="B15" s="16"/>
      <c r="C15" s="16"/>
      <c r="D15" s="5"/>
      <c r="E15" s="16"/>
      <c r="F15" s="16"/>
      <c r="G15" s="16"/>
      <c r="H15" s="16"/>
      <c r="I15" s="20"/>
      <c r="J15" s="20"/>
      <c r="K15" s="25"/>
    </row>
    <row r="16" spans="1:11" s="6" customFormat="1" ht="47.25">
      <c r="A16" s="31" t="s">
        <v>24</v>
      </c>
      <c r="B16" s="16"/>
      <c r="C16" s="16"/>
      <c r="D16" s="5"/>
      <c r="E16" s="16"/>
      <c r="F16" s="16"/>
      <c r="G16" s="16">
        <v>11.6</v>
      </c>
      <c r="H16" s="16"/>
      <c r="I16" s="20"/>
      <c r="J16" s="20"/>
      <c r="K16" s="25"/>
    </row>
    <row r="17" spans="1:11" s="6" customFormat="1" ht="31.5" hidden="1">
      <c r="A17" s="31" t="s">
        <v>25</v>
      </c>
      <c r="B17" s="16"/>
      <c r="C17" s="16"/>
      <c r="D17" s="5"/>
      <c r="E17" s="16"/>
      <c r="F17" s="16"/>
      <c r="G17" s="16"/>
      <c r="H17" s="16"/>
      <c r="I17" s="20"/>
      <c r="J17" s="20"/>
      <c r="K17" s="25"/>
    </row>
    <row r="18" spans="1:11" s="6" customFormat="1" ht="94.5">
      <c r="A18" s="31" t="s">
        <v>21</v>
      </c>
      <c r="B18" s="27">
        <v>180</v>
      </c>
      <c r="C18" s="11"/>
      <c r="D18" s="11"/>
      <c r="E18" s="27">
        <v>0.8</v>
      </c>
      <c r="F18" s="36">
        <v>0.1</v>
      </c>
      <c r="G18" s="27">
        <v>160</v>
      </c>
      <c r="H18" s="27">
        <v>40</v>
      </c>
      <c r="I18" s="21"/>
      <c r="J18" s="21"/>
      <c r="K18" s="36">
        <v>27</v>
      </c>
    </row>
    <row r="19" spans="1:11" s="6" customFormat="1" ht="83.25" customHeight="1">
      <c r="A19" s="34" t="s">
        <v>27</v>
      </c>
      <c r="B19" s="27">
        <v>870</v>
      </c>
      <c r="C19" s="27"/>
      <c r="D19" s="27"/>
      <c r="E19" s="35">
        <v>5.9</v>
      </c>
      <c r="F19" s="27">
        <v>5.5</v>
      </c>
      <c r="G19" s="27">
        <v>370</v>
      </c>
      <c r="H19" s="27">
        <v>34</v>
      </c>
      <c r="I19" s="21"/>
      <c r="J19" s="21"/>
      <c r="K19" s="21"/>
    </row>
    <row r="20" spans="1:11" s="6" customFormat="1" ht="64.5" customHeight="1">
      <c r="A20" s="34" t="s">
        <v>26</v>
      </c>
      <c r="B20" s="36">
        <v>175</v>
      </c>
      <c r="C20" s="36"/>
      <c r="D20" s="27"/>
      <c r="E20" s="37">
        <v>1.96</v>
      </c>
      <c r="F20" s="21">
        <v>1.483</v>
      </c>
      <c r="G20" s="36">
        <v>310</v>
      </c>
      <c r="H20" s="36">
        <v>100</v>
      </c>
      <c r="I20" s="36">
        <v>20</v>
      </c>
      <c r="J20" s="36"/>
      <c r="K20" s="36">
        <v>100</v>
      </c>
    </row>
    <row r="21" spans="1:11" s="6" customFormat="1" ht="54" customHeight="1" hidden="1">
      <c r="A21" s="22" t="s">
        <v>13</v>
      </c>
      <c r="B21" s="26">
        <f aca="true" t="shared" si="1" ref="B21:K21">SUM(B22:B25)</f>
        <v>111.8887</v>
      </c>
      <c r="C21" s="26"/>
      <c r="D21" s="4">
        <f t="shared" si="1"/>
        <v>0</v>
      </c>
      <c r="E21" s="4">
        <f t="shared" si="1"/>
        <v>0.6120000000000001</v>
      </c>
      <c r="F21" s="4">
        <f t="shared" si="1"/>
        <v>0</v>
      </c>
      <c r="G21" s="4">
        <f t="shared" si="1"/>
        <v>45.99</v>
      </c>
      <c r="H21" s="4">
        <f t="shared" si="1"/>
        <v>4.042</v>
      </c>
      <c r="I21" s="4">
        <f t="shared" si="1"/>
        <v>0</v>
      </c>
      <c r="J21" s="4">
        <f>SUM(J22:J25)</f>
        <v>0</v>
      </c>
      <c r="K21" s="4">
        <f t="shared" si="1"/>
        <v>3.3</v>
      </c>
    </row>
    <row r="22" spans="1:11" s="6" customFormat="1" ht="62.25" customHeight="1" hidden="1">
      <c r="A22" s="31" t="s">
        <v>22</v>
      </c>
      <c r="B22" s="17">
        <v>70.1167</v>
      </c>
      <c r="C22" s="17"/>
      <c r="D22" s="16"/>
      <c r="E22" s="17">
        <v>0.4</v>
      </c>
      <c r="F22" s="17"/>
      <c r="G22" s="16">
        <v>35</v>
      </c>
      <c r="H22" s="16"/>
      <c r="I22" s="16"/>
      <c r="J22" s="16"/>
      <c r="K22" s="16"/>
    </row>
    <row r="23" spans="1:11" s="6" customFormat="1" ht="84.75" customHeight="1" hidden="1">
      <c r="A23" s="31" t="s">
        <v>23</v>
      </c>
      <c r="B23" s="16">
        <v>40</v>
      </c>
      <c r="C23" s="16"/>
      <c r="D23" s="16"/>
      <c r="E23" s="16">
        <v>0.152</v>
      </c>
      <c r="F23" s="16"/>
      <c r="G23" s="16">
        <v>8.075</v>
      </c>
      <c r="H23" s="16">
        <v>0.232</v>
      </c>
      <c r="I23" s="20"/>
      <c r="J23" s="20"/>
      <c r="K23" s="20"/>
    </row>
    <row r="24" spans="1:11" s="6" customFormat="1" ht="50.25" customHeight="1" hidden="1">
      <c r="A24" s="31" t="s">
        <v>16</v>
      </c>
      <c r="B24" s="16">
        <v>1.772</v>
      </c>
      <c r="C24" s="16"/>
      <c r="D24" s="16"/>
      <c r="E24" s="16">
        <v>0.06</v>
      </c>
      <c r="F24" s="16"/>
      <c r="G24" s="16">
        <v>2.915</v>
      </c>
      <c r="H24" s="16">
        <v>3.81</v>
      </c>
      <c r="I24" s="20"/>
      <c r="J24" s="20"/>
      <c r="K24" s="25">
        <v>3.3</v>
      </c>
    </row>
    <row r="25" spans="1:11" ht="36" customHeight="1" hidden="1">
      <c r="A25" s="32"/>
      <c r="B25" s="16"/>
      <c r="C25" s="16"/>
      <c r="D25" s="33"/>
      <c r="E25" s="16"/>
      <c r="F25" s="16"/>
      <c r="G25" s="16"/>
      <c r="H25" s="16"/>
      <c r="I25" s="20"/>
      <c r="J25" s="20"/>
      <c r="K25" s="20"/>
    </row>
    <row r="26" spans="1:11" ht="48" customHeight="1">
      <c r="A26" s="22" t="s">
        <v>34</v>
      </c>
      <c r="B26" s="9">
        <f>SUM(B28:B34)</f>
        <v>157.855</v>
      </c>
      <c r="C26" s="9"/>
      <c r="D26" s="9">
        <f aca="true" t="shared" si="2" ref="D26:K26">SUM(D28:D34)</f>
        <v>0</v>
      </c>
      <c r="E26" s="10">
        <f>SUM(E28:E34)</f>
        <v>0.339</v>
      </c>
      <c r="F26" s="10">
        <f t="shared" si="2"/>
        <v>0.072</v>
      </c>
      <c r="G26" s="9">
        <f>SUM(G28:G34)</f>
        <v>110.91199999999999</v>
      </c>
      <c r="H26" s="9">
        <f t="shared" si="2"/>
        <v>75.903</v>
      </c>
      <c r="I26" s="9">
        <f t="shared" si="2"/>
        <v>0</v>
      </c>
      <c r="J26" s="9">
        <f t="shared" si="2"/>
        <v>0</v>
      </c>
      <c r="K26" s="9">
        <f t="shared" si="2"/>
        <v>100</v>
      </c>
    </row>
    <row r="27" spans="1:11" ht="24" customHeight="1">
      <c r="A27" s="22" t="s">
        <v>7</v>
      </c>
      <c r="B27" s="11"/>
      <c r="C27" s="11"/>
      <c r="D27" s="11"/>
      <c r="E27" s="11"/>
      <c r="F27" s="11"/>
      <c r="G27" s="11"/>
      <c r="H27" s="11"/>
      <c r="I27" s="21"/>
      <c r="J27" s="21"/>
      <c r="K27" s="21"/>
    </row>
    <row r="28" spans="1:11" s="6" customFormat="1" ht="45" customHeight="1">
      <c r="A28" s="32" t="s">
        <v>33</v>
      </c>
      <c r="B28" s="27">
        <v>44</v>
      </c>
      <c r="C28" s="27"/>
      <c r="D28" s="27"/>
      <c r="E28" s="35">
        <v>0.114</v>
      </c>
      <c r="F28" s="35">
        <v>0.072</v>
      </c>
      <c r="G28" s="27">
        <v>65.05</v>
      </c>
      <c r="H28" s="27">
        <v>57.743</v>
      </c>
      <c r="I28" s="36"/>
      <c r="J28" s="36"/>
      <c r="K28" s="36">
        <v>60</v>
      </c>
    </row>
    <row r="29" spans="1:11" s="6" customFormat="1" ht="45" customHeight="1">
      <c r="A29" s="32" t="s">
        <v>25</v>
      </c>
      <c r="B29" s="27"/>
      <c r="C29" s="27"/>
      <c r="D29" s="27"/>
      <c r="E29" s="35"/>
      <c r="F29" s="35"/>
      <c r="G29" s="27"/>
      <c r="H29" s="27">
        <v>2.56</v>
      </c>
      <c r="I29" s="36"/>
      <c r="J29" s="36"/>
      <c r="K29" s="36"/>
    </row>
    <row r="30" spans="1:12" s="6" customFormat="1" ht="60.75" customHeight="1">
      <c r="A30" s="32" t="s">
        <v>29</v>
      </c>
      <c r="B30" s="27"/>
      <c r="C30" s="27"/>
      <c r="D30" s="27"/>
      <c r="E30" s="35">
        <v>0.2</v>
      </c>
      <c r="F30" s="27"/>
      <c r="G30" s="27">
        <v>18.5</v>
      </c>
      <c r="H30" s="27">
        <v>15.6</v>
      </c>
      <c r="I30" s="21"/>
      <c r="J30" s="21"/>
      <c r="K30" s="36">
        <v>40</v>
      </c>
      <c r="L30" s="12"/>
    </row>
    <row r="31" spans="1:11" s="6" customFormat="1" ht="48.75" customHeight="1">
      <c r="A31" s="43" t="s">
        <v>19</v>
      </c>
      <c r="B31" s="27">
        <v>70</v>
      </c>
      <c r="C31" s="27"/>
      <c r="D31" s="27"/>
      <c r="E31" s="27"/>
      <c r="F31" s="27"/>
      <c r="G31" s="27">
        <v>26.3</v>
      </c>
      <c r="H31" s="7"/>
      <c r="I31" s="21"/>
      <c r="J31" s="21"/>
      <c r="K31" s="21"/>
    </row>
    <row r="32" spans="1:11" ht="15.75" hidden="1">
      <c r="A32" s="43"/>
      <c r="B32" s="7"/>
      <c r="C32" s="7"/>
      <c r="D32" s="7"/>
      <c r="E32" s="7"/>
      <c r="F32" s="7"/>
      <c r="G32" s="7"/>
      <c r="H32" s="7"/>
      <c r="I32" s="21"/>
      <c r="J32" s="21"/>
      <c r="K32" s="21"/>
    </row>
    <row r="33" spans="1:11" ht="56.25" customHeight="1">
      <c r="A33" s="32" t="s">
        <v>20</v>
      </c>
      <c r="B33" s="7"/>
      <c r="C33" s="7"/>
      <c r="D33" s="7"/>
      <c r="E33" s="7"/>
      <c r="F33" s="7"/>
      <c r="G33" s="7"/>
      <c r="H33" s="7"/>
      <c r="I33" s="21"/>
      <c r="J33" s="21"/>
      <c r="K33" s="21"/>
    </row>
    <row r="34" spans="1:11" ht="44.25" customHeight="1">
      <c r="A34" s="32" t="s">
        <v>30</v>
      </c>
      <c r="B34" s="27">
        <v>43.855</v>
      </c>
      <c r="C34" s="7"/>
      <c r="D34" s="7"/>
      <c r="E34" s="27">
        <v>0.025</v>
      </c>
      <c r="F34" s="7"/>
      <c r="G34" s="27">
        <v>1.062</v>
      </c>
      <c r="H34" s="7"/>
      <c r="I34" s="21"/>
      <c r="J34" s="21"/>
      <c r="K34" s="21"/>
    </row>
    <row r="35" spans="1:11" ht="31.5">
      <c r="A35" s="22" t="s">
        <v>17</v>
      </c>
      <c r="B35" s="7"/>
      <c r="C35" s="7"/>
      <c r="D35" s="7"/>
      <c r="E35" s="9">
        <v>0.051</v>
      </c>
      <c r="F35" s="11"/>
      <c r="G35" s="9">
        <v>7.553</v>
      </c>
      <c r="H35" s="9"/>
      <c r="I35" s="21"/>
      <c r="J35" s="21"/>
      <c r="K35" s="21"/>
    </row>
    <row r="36" spans="1:11" ht="15.75">
      <c r="A36" s="8" t="s">
        <v>1</v>
      </c>
      <c r="B36" s="10">
        <f>B12+B13+B26+B35</f>
        <v>5079.855</v>
      </c>
      <c r="C36" s="10"/>
      <c r="D36" s="9">
        <f>D12+D13+D21+D26+D35</f>
        <v>0</v>
      </c>
      <c r="E36" s="10">
        <f aca="true" t="shared" si="3" ref="E36:K36">E12+E13+E26+E35</f>
        <v>20.185999999999996</v>
      </c>
      <c r="F36" s="10">
        <f t="shared" si="3"/>
        <v>13.225</v>
      </c>
      <c r="G36" s="9">
        <f t="shared" si="3"/>
        <v>1854.7650000000003</v>
      </c>
      <c r="H36" s="9">
        <f t="shared" si="3"/>
        <v>293.903</v>
      </c>
      <c r="I36" s="9">
        <f t="shared" si="3"/>
        <v>270</v>
      </c>
      <c r="J36" s="9">
        <f t="shared" si="3"/>
        <v>45</v>
      </c>
      <c r="K36" s="9">
        <f t="shared" si="3"/>
        <v>467</v>
      </c>
    </row>
    <row r="37" spans="1:8" ht="15.75">
      <c r="A37" s="13"/>
      <c r="B37" s="14"/>
      <c r="C37" s="14"/>
      <c r="D37" s="14"/>
      <c r="E37" s="15"/>
      <c r="F37" s="15"/>
      <c r="G37" s="15"/>
      <c r="H37" s="14"/>
    </row>
    <row r="38" spans="1:8" ht="15.75">
      <c r="A38" s="13"/>
      <c r="B38" s="14"/>
      <c r="C38" s="14"/>
      <c r="D38" s="14"/>
      <c r="E38" s="15"/>
      <c r="F38" s="15"/>
      <c r="G38" s="15"/>
      <c r="H38" s="14"/>
    </row>
    <row r="40" spans="1:11" ht="15.75">
      <c r="A40" s="29" t="s">
        <v>35</v>
      </c>
      <c r="B40" s="29"/>
      <c r="C40" s="29"/>
      <c r="D40" s="29"/>
      <c r="E40" s="29"/>
      <c r="F40" s="29"/>
      <c r="G40" s="29"/>
      <c r="H40" s="29"/>
      <c r="I40" s="29" t="s">
        <v>36</v>
      </c>
      <c r="J40" s="29"/>
      <c r="K40" s="19"/>
    </row>
  </sheetData>
  <sheetProtection/>
  <mergeCells count="12">
    <mergeCell ref="A31:A32"/>
    <mergeCell ref="B7:B11"/>
    <mergeCell ref="E7:E11"/>
    <mergeCell ref="F7:F11"/>
    <mergeCell ref="A6:A11"/>
    <mergeCell ref="I7:I8"/>
    <mergeCell ref="K7:K8"/>
    <mergeCell ref="I1:K1"/>
    <mergeCell ref="B6:K6"/>
    <mergeCell ref="A3:K3"/>
    <mergeCell ref="G7:G11"/>
    <mergeCell ref="H7:H11"/>
  </mergeCells>
  <printOptions horizontalCentered="1"/>
  <pageMargins left="1.1811023622047245" right="0.35433070866141736" top="0.5511811023622047" bottom="0.984251968503937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Ольга Шаповалова</cp:lastModifiedBy>
  <cp:lastPrinted>2023-03-14T12:06:29Z</cp:lastPrinted>
  <dcterms:created xsi:type="dcterms:W3CDTF">2014-01-17T10:52:16Z</dcterms:created>
  <dcterms:modified xsi:type="dcterms:W3CDTF">2023-03-14T12:07:20Z</dcterms:modified>
  <cp:category/>
  <cp:version/>
  <cp:contentType/>
  <cp:contentStatus/>
</cp:coreProperties>
</file>