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'дод.4'!$B$1:$J$101</definedName>
  </definedNames>
  <calcPr fullCalcOnLoad="1"/>
</workbook>
</file>

<file path=xl/sharedStrings.xml><?xml version="1.0" encoding="utf-8"?>
<sst xmlns="http://schemas.openxmlformats.org/spreadsheetml/2006/main" count="205" uniqueCount="137">
  <si>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</si>
  <si>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</si>
  <si>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</si>
  <si>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</si>
  <si>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</si>
  <si>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</si>
  <si>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</si>
  <si>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</si>
  <si>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</si>
  <si>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</si>
  <si>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</si>
  <si>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</si>
  <si>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</si>
  <si>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</si>
  <si>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</si>
  <si>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</si>
  <si>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</si>
  <si>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</si>
  <si>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</si>
  <si>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</si>
  <si>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</si>
  <si>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</si>
  <si>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</si>
  <si>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</si>
  <si>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</si>
  <si>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</si>
  <si>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</si>
  <si>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</si>
  <si>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</si>
  <si>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</si>
  <si>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</si>
  <si>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</si>
  <si>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</si>
  <si>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</si>
  <si>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</si>
  <si>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</si>
  <si>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</si>
  <si>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</si>
  <si>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</si>
  <si>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</si>
  <si>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</si>
  <si>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</si>
  <si>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</si>
  <si>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</si>
  <si>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</si>
  <si>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</si>
  <si>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</si>
  <si>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</si>
  <si>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</si>
  <si>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</si>
  <si>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</si>
  <si>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</si>
  <si>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</si>
  <si>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</si>
  <si>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</si>
  <si>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</si>
  <si>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</si>
  <si>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1013140</t>
  </si>
  <si>
    <t>1013131</t>
  </si>
  <si>
    <t>(код бюджету)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</si>
  <si>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</si>
  <si>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</si>
  <si>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</si>
  <si>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</si>
  <si>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</si>
  <si>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</si>
  <si>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</si>
  <si>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</si>
  <si>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</si>
  <si>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</si>
  <si>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</si>
  <si>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</si>
  <si>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</si>
  <si>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</si>
  <si>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</si>
  <si>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</si>
  <si>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</si>
  <si>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</si>
  <si>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</si>
  <si>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</si>
  <si>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</si>
  <si>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</si>
  <si>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</si>
  <si>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</si>
  <si>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</si>
  <si>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</si>
  <si>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</si>
  <si>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</si>
  <si>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</si>
  <si>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0117680</t>
  </si>
  <si>
    <t>Членські внески до асоціацій органів місцевого самоврядування</t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</si>
  <si>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</si>
  <si>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</si>
  <si>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</si>
  <si>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</si>
  <si>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</si>
  <si>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</si>
  <si>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</si>
  <si>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</si>
  <si>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</si>
  <si>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</si>
  <si>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</si>
  <si>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</si>
  <si>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</si>
  <si>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</si>
  <si>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</si>
  <si>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</si>
  <si>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</si>
  <si>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</si>
  <si>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</si>
  <si>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</si>
  <si>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0617321</t>
  </si>
  <si>
    <t>0443</t>
  </si>
  <si>
    <t>Будівництво освітніх установ та закладів</t>
  </si>
  <si>
    <t>0117370</t>
  </si>
  <si>
    <t>Програма реформування і розвитку житлово-комунального господарства Зміївської міської ради на 2022-2023 роки</t>
  </si>
  <si>
    <t>Екологічна програма Зміївської міської ради на 2022-2023 роки</t>
  </si>
  <si>
    <t>Програма "Оздоровлення і відпочинку дітей Зміївської міської ради" на 2022- 2024 роках</t>
  </si>
  <si>
    <t>Програма надання соціальних послуг населенню Зміївської територіальної громади на 2022-2024 роки</t>
  </si>
  <si>
    <t>Програма соціально-економічного та культурного розвитку Зміївської міської ради на 2022 рік</t>
  </si>
  <si>
    <t>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2023 рік</t>
  </si>
  <si>
    <t>Програма розвитку культури, туризму та охорони культурної спадщини на 2022-2025 роки</t>
  </si>
  <si>
    <t>Програма взаємодії з органами місцевого самоврядування України та їх асоціаціями на 2023-2024 роки</t>
  </si>
  <si>
    <t xml:space="preserve">Програма фінансової підтримки Комунального підприємства "Трудовий архів" Зміївської міської ради Чугуївського району Харківської області на 2023 рік   </t>
  </si>
  <si>
    <t xml:space="preserve">Реалізація інших заходів щодо соціально-економічного розвитку територій </t>
  </si>
  <si>
    <t>0613230</t>
  </si>
  <si>
    <t xml:space="preserve">Видатки, пов"язані з наданням підтримки внутрішньо переміщеним та/або евакуйованим особам у зв"язку із введенням воєнного стану </t>
  </si>
  <si>
    <t xml:space="preserve">                                                    Міський голова                                                                                                                                          Павло ГОЛОДНІКОВ</t>
  </si>
  <si>
    <t>Розподіл витрат бюджету Зміївської міської територіальної громади на реалізацію місцевих/регіональних програм у 2023 році</t>
  </si>
  <si>
    <t>Програма соціального захисту населення Зміївської територіальної громади на 2022-2024 роки</t>
  </si>
  <si>
    <t>Програма компенсації за пільгові перевезення окремих категорій громадян Зміївської територіальної громади амобільним транспортом на 2023 рік</t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</si>
  <si>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Чугуївського району Харківської області на 2023 рік  </t>
  </si>
  <si>
    <t>Комплексна програма розвитку освітянської галузі Зміївської міської ради Чугівського району Харківської області на 2021-2023 роки</t>
  </si>
  <si>
    <t xml:space="preserve">Програма розвитку фізичної культури і спорту на 2021-2025 роки </t>
  </si>
  <si>
    <t>Програма висвітлення діяльності Зміївської міської ради засобами масової інформації на 2023 рік</t>
  </si>
  <si>
    <t>Програма забезпечення тимчасового розміщення внутрішньо переміщенних осіб та/або організації харчування внутрішньо переміщених осіб та інших осіб в закладах освіти Зміївської міської ради Чугуївського району Харківської області на 2023 рік</t>
  </si>
  <si>
    <t xml:space="preserve">Додаток  4
до рішення міської ради
від 30 грудня 2022 року №2610-XXXVІ-VIІІ 
(ХХХVІ сесія VIІІ скликання)
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</si>
</sst>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5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95" applyNumberFormat="1" applyFont="1" applyBorder="1" applyAlignment="1">
      <alignment vertical="center"/>
      <protection/>
    </xf>
    <xf numFmtId="196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6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196" fontId="30" fillId="0" borderId="12" xfId="95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196" fontId="25" fillId="0" borderId="12" xfId="95" applyNumberFormat="1" applyFont="1" applyBorder="1" applyAlignment="1">
      <alignment horizontal="center" vertical="top" wrapText="1"/>
      <protection/>
    </xf>
    <xf numFmtId="3" fontId="25" fillId="26" borderId="12" xfId="95" applyNumberFormat="1" applyFont="1" applyFill="1" applyBorder="1" applyAlignment="1">
      <alignment horizontal="center" vertical="top" wrapText="1"/>
      <protection/>
    </xf>
    <xf numFmtId="0" fontId="34" fillId="0" borderId="12" xfId="0" applyFont="1" applyBorder="1" applyAlignment="1">
      <alignment horizontal="center" vertical="center" wrapText="1"/>
    </xf>
    <xf numFmtId="196" fontId="25" fillId="0" borderId="12" xfId="95" applyNumberFormat="1" applyFont="1" applyBorder="1" applyAlignment="1">
      <alignment horizontal="center" vertical="center" wrapText="1"/>
      <protection/>
    </xf>
    <xf numFmtId="3" fontId="34" fillId="26" borderId="12" xfId="95" applyNumberFormat="1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 applyProtection="1">
      <alignment horizontal="justify" vertical="center" wrapText="1"/>
      <protection locked="0"/>
    </xf>
    <xf numFmtId="0" fontId="31" fillId="0" borderId="12" xfId="0" applyFont="1" applyBorder="1" applyAlignment="1" applyProtection="1">
      <alignment horizontal="justify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75" zoomScaleNormal="75" zoomScaleSheetLayoutView="75" zoomScalePageLayoutView="0" workbookViewId="0" topLeftCell="B39">
      <selection activeCell="G9" sqref="G9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82"/>
      <c r="C1" s="82"/>
      <c r="D1" s="82"/>
      <c r="E1" s="82"/>
      <c r="F1" s="82"/>
      <c r="G1" s="82"/>
      <c r="H1" s="82"/>
      <c r="I1" s="82"/>
      <c r="J1" s="82"/>
    </row>
    <row r="2" spans="7:10" ht="107.25" customHeight="1">
      <c r="G2" s="83" t="s">
        <v>136</v>
      </c>
      <c r="H2" s="83"/>
      <c r="I2" s="83"/>
      <c r="J2" s="83"/>
    </row>
    <row r="3" spans="1:10" ht="19.5" customHeight="1">
      <c r="A3" s="1"/>
      <c r="B3" s="55">
        <v>20538000000</v>
      </c>
      <c r="C3" s="79" t="s">
        <v>128</v>
      </c>
      <c r="D3" s="79"/>
      <c r="E3" s="79"/>
      <c r="F3" s="79"/>
      <c r="G3" s="79"/>
      <c r="H3" s="79"/>
      <c r="I3" s="79"/>
      <c r="J3" s="79"/>
    </row>
    <row r="4" spans="2:10" ht="18.75">
      <c r="B4" s="56" t="s">
        <v>59</v>
      </c>
      <c r="C4" s="40"/>
      <c r="D4" s="40"/>
      <c r="E4" s="17"/>
      <c r="F4" s="17"/>
      <c r="G4" s="17"/>
      <c r="H4" s="18"/>
      <c r="I4" s="18"/>
      <c r="J4" s="41" t="s">
        <v>64</v>
      </c>
    </row>
    <row r="5" spans="2:10" ht="15.75">
      <c r="B5" s="78" t="s">
        <v>61</v>
      </c>
      <c r="C5" s="78" t="s">
        <v>62</v>
      </c>
      <c r="D5" s="78" t="s">
        <v>46</v>
      </c>
      <c r="E5" s="78" t="s">
        <v>63</v>
      </c>
      <c r="F5" s="75" t="s">
        <v>47</v>
      </c>
      <c r="G5" s="78" t="s">
        <v>48</v>
      </c>
      <c r="H5" s="75" t="s">
        <v>0</v>
      </c>
      <c r="I5" s="77" t="s">
        <v>1</v>
      </c>
      <c r="J5" s="76"/>
    </row>
    <row r="6" spans="1:10" ht="111" customHeight="1">
      <c r="A6" s="16"/>
      <c r="B6" s="76"/>
      <c r="C6" s="76"/>
      <c r="D6" s="76"/>
      <c r="E6" s="76"/>
      <c r="F6" s="76"/>
      <c r="G6" s="76"/>
      <c r="H6" s="76"/>
      <c r="I6" s="47" t="s">
        <v>49</v>
      </c>
      <c r="J6" s="47" t="s">
        <v>50</v>
      </c>
    </row>
    <row r="7" spans="1:10" ht="50.25" customHeight="1">
      <c r="A7" s="16"/>
      <c r="B7" s="48"/>
      <c r="C7" s="48"/>
      <c r="D7" s="48"/>
      <c r="E7" s="48"/>
      <c r="F7" s="64" t="s">
        <v>66</v>
      </c>
      <c r="G7" s="42">
        <f>SUM(G8)</f>
        <v>17371743</v>
      </c>
      <c r="H7" s="42">
        <f>SUM(H8)</f>
        <v>17371743</v>
      </c>
      <c r="I7" s="43"/>
      <c r="J7" s="43"/>
    </row>
    <row r="8" spans="1:10" s="5" customFormat="1" ht="27.75" customHeight="1">
      <c r="A8" s="4"/>
      <c r="B8" s="20" t="s">
        <v>37</v>
      </c>
      <c r="C8" s="24"/>
      <c r="D8" s="20"/>
      <c r="E8" s="25" t="s">
        <v>65</v>
      </c>
      <c r="F8" s="49"/>
      <c r="G8" s="42">
        <f>SUM(G9)</f>
        <v>17371743</v>
      </c>
      <c r="H8" s="42">
        <f>SUM(H9)</f>
        <v>17371743</v>
      </c>
      <c r="I8" s="42"/>
      <c r="J8" s="42"/>
    </row>
    <row r="9" spans="2:10" ht="28.5" customHeight="1">
      <c r="B9" s="20" t="s">
        <v>38</v>
      </c>
      <c r="C9" s="24"/>
      <c r="D9" s="20"/>
      <c r="E9" s="25" t="s">
        <v>67</v>
      </c>
      <c r="F9" s="50"/>
      <c r="G9" s="42">
        <f>SUM(G10+G11+G12)</f>
        <v>17371743</v>
      </c>
      <c r="H9" s="42">
        <f>SUM(H10+H11+H12)</f>
        <v>17371743</v>
      </c>
      <c r="I9" s="42"/>
      <c r="J9" s="42"/>
    </row>
    <row r="10" spans="2:10" ht="30">
      <c r="B10" s="20" t="s">
        <v>80</v>
      </c>
      <c r="C10" s="21">
        <v>2010</v>
      </c>
      <c r="D10" s="22" t="s">
        <v>3</v>
      </c>
      <c r="E10" s="23" t="s">
        <v>4</v>
      </c>
      <c r="F10" s="50"/>
      <c r="G10" s="44">
        <f>SUM(H10:I10)</f>
        <v>9763723</v>
      </c>
      <c r="H10" s="44">
        <v>9763723</v>
      </c>
      <c r="I10" s="44"/>
      <c r="J10" s="43"/>
    </row>
    <row r="11" spans="2:10" ht="45">
      <c r="B11" s="20" t="s">
        <v>81</v>
      </c>
      <c r="C11" s="21">
        <v>2111</v>
      </c>
      <c r="D11" s="22" t="s">
        <v>36</v>
      </c>
      <c r="E11" s="38" t="s">
        <v>79</v>
      </c>
      <c r="F11" s="52"/>
      <c r="G11" s="44">
        <f>SUM(H11:I11)</f>
        <v>7364020</v>
      </c>
      <c r="H11" s="44">
        <v>7364020</v>
      </c>
      <c r="I11" s="44"/>
      <c r="J11" s="43"/>
    </row>
    <row r="12" spans="2:10" ht="30">
      <c r="B12" s="20" t="s">
        <v>82</v>
      </c>
      <c r="C12" s="21">
        <v>2145</v>
      </c>
      <c r="D12" s="22" t="s">
        <v>43</v>
      </c>
      <c r="E12" s="23" t="s">
        <v>44</v>
      </c>
      <c r="F12" s="52"/>
      <c r="G12" s="44">
        <f>SUM(H12:I12)</f>
        <v>244000</v>
      </c>
      <c r="H12" s="44">
        <v>244000</v>
      </c>
      <c r="I12" s="44"/>
      <c r="J12" s="43"/>
    </row>
    <row r="13" spans="2:10" ht="43.5" customHeight="1" hidden="1">
      <c r="B13" s="8"/>
      <c r="C13" s="10"/>
      <c r="D13" s="15"/>
      <c r="E13" s="11"/>
      <c r="F13" s="61" t="s">
        <v>107</v>
      </c>
      <c r="G13" s="42">
        <f aca="true" t="shared" si="0" ref="G13:H15">SUM(G14)</f>
        <v>0</v>
      </c>
      <c r="H13" s="42">
        <f t="shared" si="0"/>
        <v>0</v>
      </c>
      <c r="I13" s="42"/>
      <c r="J13" s="42"/>
    </row>
    <row r="14" spans="2:10" ht="44.25" hidden="1">
      <c r="B14" s="20" t="s">
        <v>54</v>
      </c>
      <c r="C14" s="24"/>
      <c r="D14" s="20"/>
      <c r="E14" s="57" t="s">
        <v>94</v>
      </c>
      <c r="F14" s="26"/>
      <c r="G14" s="42">
        <f t="shared" si="0"/>
        <v>0</v>
      </c>
      <c r="H14" s="42">
        <f t="shared" si="0"/>
        <v>0</v>
      </c>
      <c r="I14" s="42"/>
      <c r="J14" s="42"/>
    </row>
    <row r="15" spans="2:10" ht="44.25" hidden="1">
      <c r="B15" s="20" t="s">
        <v>55</v>
      </c>
      <c r="C15" s="24"/>
      <c r="D15" s="20"/>
      <c r="E15" s="57" t="s">
        <v>95</v>
      </c>
      <c r="F15" s="26"/>
      <c r="G15" s="42">
        <f t="shared" si="0"/>
        <v>0</v>
      </c>
      <c r="H15" s="42">
        <f>SUM(H16)</f>
        <v>0</v>
      </c>
      <c r="I15" s="42"/>
      <c r="J15" s="42"/>
    </row>
    <row r="16" spans="2:10" ht="45" hidden="1">
      <c r="B16" s="20" t="s">
        <v>58</v>
      </c>
      <c r="C16" s="21">
        <v>3131</v>
      </c>
      <c r="D16" s="22" t="s">
        <v>5</v>
      </c>
      <c r="E16" s="23" t="s">
        <v>18</v>
      </c>
      <c r="F16" s="51"/>
      <c r="G16" s="44">
        <f>SUM(H16:I16)</f>
        <v>0</v>
      </c>
      <c r="H16" s="44"/>
      <c r="I16" s="44"/>
      <c r="J16" s="42"/>
    </row>
    <row r="17" spans="2:10" ht="42.75" hidden="1">
      <c r="B17" s="8"/>
      <c r="C17" s="10"/>
      <c r="D17" s="15"/>
      <c r="E17" s="12"/>
      <c r="F17" s="70" t="s">
        <v>117</v>
      </c>
      <c r="G17" s="42">
        <f>SUM(H17:I17)</f>
        <v>0</v>
      </c>
      <c r="H17" s="42">
        <f>SUM(H18)</f>
        <v>0</v>
      </c>
      <c r="I17" s="42"/>
      <c r="J17" s="42"/>
    </row>
    <row r="18" spans="2:10" ht="44.25" hidden="1">
      <c r="B18" s="32" t="s">
        <v>19</v>
      </c>
      <c r="C18" s="21"/>
      <c r="D18" s="22"/>
      <c r="E18" s="33" t="s">
        <v>72</v>
      </c>
      <c r="F18" s="26"/>
      <c r="G18" s="42">
        <f>SUM(H18:I18)</f>
        <v>0</v>
      </c>
      <c r="H18" s="42">
        <f>SUM(H19)</f>
        <v>0</v>
      </c>
      <c r="I18" s="42"/>
      <c r="J18" s="42"/>
    </row>
    <row r="19" spans="2:10" ht="44.25" hidden="1">
      <c r="B19" s="32" t="s">
        <v>27</v>
      </c>
      <c r="C19" s="21"/>
      <c r="D19" s="22"/>
      <c r="E19" s="34" t="s">
        <v>73</v>
      </c>
      <c r="F19" s="50"/>
      <c r="G19" s="42">
        <f>SUM(H19:I19)</f>
        <v>0</v>
      </c>
      <c r="H19" s="42">
        <f>SUM(H20)</f>
        <v>0</v>
      </c>
      <c r="I19" s="42"/>
      <c r="J19" s="42"/>
    </row>
    <row r="20" spans="2:10" ht="75.75" customHeight="1" hidden="1">
      <c r="B20" s="20" t="s">
        <v>57</v>
      </c>
      <c r="C20" s="21">
        <v>3140</v>
      </c>
      <c r="D20" s="22" t="s">
        <v>5</v>
      </c>
      <c r="E20" s="27" t="s">
        <v>6</v>
      </c>
      <c r="F20" s="51"/>
      <c r="G20" s="44">
        <f>SUM(H20:I20)</f>
        <v>0</v>
      </c>
      <c r="H20" s="44"/>
      <c r="I20" s="44"/>
      <c r="J20" s="42"/>
    </row>
    <row r="21" spans="2:10" ht="57">
      <c r="B21" s="8"/>
      <c r="C21" s="10"/>
      <c r="D21" s="15"/>
      <c r="E21" s="12"/>
      <c r="F21" s="8" t="s">
        <v>129</v>
      </c>
      <c r="G21" s="42">
        <f>SUM(G22)</f>
        <v>2424693</v>
      </c>
      <c r="H21" s="42">
        <f>SUM(H22)</f>
        <v>2424693</v>
      </c>
      <c r="I21" s="42"/>
      <c r="J21" s="42"/>
    </row>
    <row r="22" spans="2:10" ht="44.25">
      <c r="B22" s="32" t="s">
        <v>19</v>
      </c>
      <c r="C22" s="21"/>
      <c r="D22" s="22"/>
      <c r="E22" s="33" t="s">
        <v>72</v>
      </c>
      <c r="F22" s="50"/>
      <c r="G22" s="42">
        <f>SUM(G23)</f>
        <v>2424693</v>
      </c>
      <c r="H22" s="42">
        <f>SUM(H23)</f>
        <v>2424693</v>
      </c>
      <c r="I22" s="42"/>
      <c r="J22" s="42"/>
    </row>
    <row r="23" spans="2:10" ht="44.25">
      <c r="B23" s="32" t="s">
        <v>27</v>
      </c>
      <c r="C23" s="21"/>
      <c r="D23" s="22"/>
      <c r="E23" s="34" t="s">
        <v>73</v>
      </c>
      <c r="F23" s="50"/>
      <c r="G23" s="42">
        <f>SUM(H23:I23)</f>
        <v>2424693</v>
      </c>
      <c r="H23" s="42">
        <f>SUM(H24:H27)</f>
        <v>2424693</v>
      </c>
      <c r="I23" s="42"/>
      <c r="J23" s="42"/>
    </row>
    <row r="24" spans="2:10" ht="38.25" customHeight="1">
      <c r="B24" s="20" t="s">
        <v>40</v>
      </c>
      <c r="C24" s="21">
        <v>3031</v>
      </c>
      <c r="D24" s="22" t="s">
        <v>7</v>
      </c>
      <c r="E24" s="36" t="s">
        <v>41</v>
      </c>
      <c r="F24" s="50"/>
      <c r="G24" s="44">
        <f>SUM(H24:I24)</f>
        <v>8000</v>
      </c>
      <c r="H24" s="44">
        <v>8000</v>
      </c>
      <c r="I24" s="44"/>
      <c r="J24" s="44"/>
    </row>
    <row r="25" spans="2:10" ht="28.5" customHeight="1">
      <c r="B25" s="20" t="s">
        <v>20</v>
      </c>
      <c r="C25" s="21">
        <v>3032</v>
      </c>
      <c r="D25" s="22" t="s">
        <v>10</v>
      </c>
      <c r="E25" s="37" t="s">
        <v>21</v>
      </c>
      <c r="F25" s="50"/>
      <c r="G25" s="44">
        <f>SUM(H25:I25)</f>
        <v>100000</v>
      </c>
      <c r="H25" s="44">
        <v>100000</v>
      </c>
      <c r="I25" s="44"/>
      <c r="J25" s="42"/>
    </row>
    <row r="26" spans="2:10" ht="90" customHeight="1" hidden="1">
      <c r="B26" s="20"/>
      <c r="C26" s="21"/>
      <c r="D26" s="22"/>
      <c r="E26" s="62"/>
      <c r="F26" s="50"/>
      <c r="G26" s="44"/>
      <c r="H26" s="44"/>
      <c r="I26" s="44"/>
      <c r="J26" s="42"/>
    </row>
    <row r="27" spans="2:10" ht="28.5" customHeight="1">
      <c r="B27" s="20" t="s">
        <v>25</v>
      </c>
      <c r="C27" s="21">
        <v>3242</v>
      </c>
      <c r="D27" s="22" t="s">
        <v>12</v>
      </c>
      <c r="E27" s="36" t="s">
        <v>26</v>
      </c>
      <c r="F27" s="51"/>
      <c r="G27" s="44">
        <f>SUM(H27:I27)</f>
        <v>2316693</v>
      </c>
      <c r="H27" s="44">
        <f>1795000+459600+9800+40887+11406</f>
        <v>2316693</v>
      </c>
      <c r="I27" s="44"/>
      <c r="J27" s="42"/>
    </row>
    <row r="28" spans="2:10" ht="82.5" customHeight="1">
      <c r="B28" s="20"/>
      <c r="C28" s="21"/>
      <c r="D28" s="22"/>
      <c r="E28" s="37"/>
      <c r="F28" s="71" t="s">
        <v>130</v>
      </c>
      <c r="G28" s="42">
        <f aca="true" t="shared" si="1" ref="G28:H30">SUM(G29)</f>
        <v>4200000</v>
      </c>
      <c r="H28" s="42">
        <f t="shared" si="1"/>
        <v>4200000</v>
      </c>
      <c r="I28" s="42"/>
      <c r="J28" s="42"/>
    </row>
    <row r="29" spans="2:10" ht="40.5" customHeight="1">
      <c r="B29" s="32" t="s">
        <v>19</v>
      </c>
      <c r="C29" s="21"/>
      <c r="D29" s="22"/>
      <c r="E29" s="33" t="s">
        <v>72</v>
      </c>
      <c r="F29" s="50"/>
      <c r="G29" s="42">
        <f t="shared" si="1"/>
        <v>4200000</v>
      </c>
      <c r="H29" s="42">
        <f t="shared" si="1"/>
        <v>4200000</v>
      </c>
      <c r="I29" s="42"/>
      <c r="J29" s="42"/>
    </row>
    <row r="30" spans="2:10" ht="40.5" customHeight="1">
      <c r="B30" s="32" t="s">
        <v>27</v>
      </c>
      <c r="C30" s="21"/>
      <c r="D30" s="22"/>
      <c r="E30" s="34" t="s">
        <v>73</v>
      </c>
      <c r="F30" s="50"/>
      <c r="G30" s="42">
        <f t="shared" si="1"/>
        <v>4200000</v>
      </c>
      <c r="H30" s="42">
        <f t="shared" si="1"/>
        <v>4200000</v>
      </c>
      <c r="I30" s="42"/>
      <c r="J30" s="42"/>
    </row>
    <row r="31" spans="2:10" ht="43.5" customHeight="1">
      <c r="B31" s="20" t="s">
        <v>22</v>
      </c>
      <c r="C31" s="21">
        <v>3033</v>
      </c>
      <c r="D31" s="22" t="s">
        <v>10</v>
      </c>
      <c r="E31" s="36" t="s">
        <v>11</v>
      </c>
      <c r="F31" s="50"/>
      <c r="G31" s="44">
        <f>SUM(H31:I31)</f>
        <v>4200000</v>
      </c>
      <c r="H31" s="44">
        <v>4200000</v>
      </c>
      <c r="I31" s="44"/>
      <c r="J31" s="42"/>
    </row>
    <row r="32" spans="2:10" ht="64.5" customHeight="1">
      <c r="B32" s="8"/>
      <c r="C32" s="10"/>
      <c r="D32" s="15"/>
      <c r="E32" s="12"/>
      <c r="F32" s="8" t="s">
        <v>118</v>
      </c>
      <c r="G32" s="42">
        <f aca="true" t="shared" si="2" ref="G32:H34">SUM(G33)</f>
        <v>700000</v>
      </c>
      <c r="H32" s="42">
        <f t="shared" si="2"/>
        <v>700000</v>
      </c>
      <c r="I32" s="44"/>
      <c r="J32" s="42"/>
    </row>
    <row r="33" spans="2:10" ht="47.25" customHeight="1">
      <c r="B33" s="32" t="s">
        <v>19</v>
      </c>
      <c r="C33" s="21"/>
      <c r="D33" s="22"/>
      <c r="E33" s="33" t="s">
        <v>72</v>
      </c>
      <c r="F33" s="50"/>
      <c r="G33" s="42">
        <f t="shared" si="2"/>
        <v>700000</v>
      </c>
      <c r="H33" s="42">
        <f t="shared" si="2"/>
        <v>700000</v>
      </c>
      <c r="I33" s="44"/>
      <c r="J33" s="42"/>
    </row>
    <row r="34" spans="2:10" ht="47.25" customHeight="1">
      <c r="B34" s="32" t="s">
        <v>27</v>
      </c>
      <c r="C34" s="21"/>
      <c r="D34" s="22"/>
      <c r="E34" s="34" t="s">
        <v>73</v>
      </c>
      <c r="F34" s="50"/>
      <c r="G34" s="42">
        <f t="shared" si="2"/>
        <v>700000</v>
      </c>
      <c r="H34" s="42">
        <f t="shared" si="2"/>
        <v>700000</v>
      </c>
      <c r="I34" s="44"/>
      <c r="J34" s="42"/>
    </row>
    <row r="35" spans="2:10" ht="97.5" customHeight="1">
      <c r="B35" s="20" t="s">
        <v>51</v>
      </c>
      <c r="C35" s="21">
        <v>3160</v>
      </c>
      <c r="D35" s="22" t="s">
        <v>52</v>
      </c>
      <c r="E35" s="59" t="s">
        <v>53</v>
      </c>
      <c r="F35" s="50"/>
      <c r="G35" s="44">
        <f>SUM(H35:I35)</f>
        <v>700000</v>
      </c>
      <c r="H35" s="44">
        <v>700000</v>
      </c>
      <c r="I35" s="44"/>
      <c r="J35" s="42"/>
    </row>
    <row r="36" spans="2:10" ht="89.25" customHeight="1">
      <c r="B36" s="20"/>
      <c r="C36" s="21"/>
      <c r="D36" s="22"/>
      <c r="E36" s="39"/>
      <c r="F36" s="71" t="s">
        <v>120</v>
      </c>
      <c r="G36" s="42">
        <f aca="true" t="shared" si="3" ref="G36:H38">SUM(G37)</f>
        <v>800000</v>
      </c>
      <c r="H36" s="42">
        <f t="shared" si="3"/>
        <v>800000</v>
      </c>
      <c r="I36" s="42"/>
      <c r="J36" s="42"/>
    </row>
    <row r="37" spans="2:10" ht="47.25" customHeight="1">
      <c r="B37" s="32" t="s">
        <v>19</v>
      </c>
      <c r="C37" s="21"/>
      <c r="D37" s="22"/>
      <c r="E37" s="33" t="s">
        <v>72</v>
      </c>
      <c r="F37" s="50"/>
      <c r="G37" s="42">
        <f t="shared" si="3"/>
        <v>800000</v>
      </c>
      <c r="H37" s="42">
        <f t="shared" si="3"/>
        <v>800000</v>
      </c>
      <c r="I37" s="42"/>
      <c r="J37" s="42"/>
    </row>
    <row r="38" spans="2:10" ht="47.25" customHeight="1">
      <c r="B38" s="32" t="s">
        <v>27</v>
      </c>
      <c r="C38" s="21"/>
      <c r="D38" s="22"/>
      <c r="E38" s="34" t="s">
        <v>73</v>
      </c>
      <c r="F38" s="50"/>
      <c r="G38" s="42">
        <f t="shared" si="3"/>
        <v>800000</v>
      </c>
      <c r="H38" s="42">
        <f t="shared" si="3"/>
        <v>800000</v>
      </c>
      <c r="I38" s="42"/>
      <c r="J38" s="42"/>
    </row>
    <row r="39" spans="2:10" ht="47.25" customHeight="1">
      <c r="B39" s="20" t="s">
        <v>23</v>
      </c>
      <c r="C39" s="21">
        <v>3035</v>
      </c>
      <c r="D39" s="22" t="s">
        <v>10</v>
      </c>
      <c r="E39" s="36" t="s">
        <v>24</v>
      </c>
      <c r="F39" s="50"/>
      <c r="G39" s="44">
        <f>SUM(H39:I39)</f>
        <v>800000</v>
      </c>
      <c r="H39" s="44">
        <v>800000</v>
      </c>
      <c r="I39" s="44"/>
      <c r="J39" s="44"/>
    </row>
    <row r="40" spans="2:10" ht="61.5" customHeight="1">
      <c r="B40" s="32"/>
      <c r="C40" s="21"/>
      <c r="D40" s="22"/>
      <c r="E40" s="34"/>
      <c r="F40" s="68" t="s">
        <v>115</v>
      </c>
      <c r="G40" s="42">
        <f>SUM(G41)</f>
        <v>12248829</v>
      </c>
      <c r="H40" s="42">
        <f>SUM(H41)</f>
        <v>12248829</v>
      </c>
      <c r="I40" s="42"/>
      <c r="J40" s="42"/>
    </row>
    <row r="41" spans="2:10" ht="15">
      <c r="B41" s="20" t="s">
        <v>37</v>
      </c>
      <c r="C41" s="24"/>
      <c r="D41" s="20"/>
      <c r="E41" s="25" t="s">
        <v>65</v>
      </c>
      <c r="F41" s="50"/>
      <c r="G41" s="42">
        <f>SUM(G42)</f>
        <v>12248829</v>
      </c>
      <c r="H41" s="42">
        <f>SUM(H42)</f>
        <v>12248829</v>
      </c>
      <c r="I41" s="42"/>
      <c r="J41" s="42"/>
    </row>
    <row r="42" spans="2:10" ht="30">
      <c r="B42" s="20" t="s">
        <v>38</v>
      </c>
      <c r="C42" s="24"/>
      <c r="D42" s="20"/>
      <c r="E42" s="25" t="s">
        <v>67</v>
      </c>
      <c r="F42" s="50"/>
      <c r="G42" s="42">
        <f>SUM(G43:G45)</f>
        <v>12248829</v>
      </c>
      <c r="H42" s="42">
        <f>SUM(H43:H45)</f>
        <v>12248829</v>
      </c>
      <c r="I42" s="42"/>
      <c r="J42" s="42"/>
    </row>
    <row r="43" spans="2:10" ht="60" hidden="1">
      <c r="B43" s="20" t="s">
        <v>109</v>
      </c>
      <c r="C43" s="21">
        <v>6020</v>
      </c>
      <c r="D43" s="22" t="s">
        <v>39</v>
      </c>
      <c r="E43" s="23" t="s">
        <v>110</v>
      </c>
      <c r="F43" s="51"/>
      <c r="G43" s="44">
        <f>SUM(H43:I43)</f>
        <v>0</v>
      </c>
      <c r="H43" s="44"/>
      <c r="I43" s="44"/>
      <c r="J43" s="42"/>
    </row>
    <row r="44" spans="2:10" ht="15">
      <c r="B44" s="20" t="s">
        <v>74</v>
      </c>
      <c r="C44" s="21">
        <v>6030</v>
      </c>
      <c r="D44" s="22" t="s">
        <v>39</v>
      </c>
      <c r="E44" s="37" t="s">
        <v>75</v>
      </c>
      <c r="F44" s="51"/>
      <c r="G44" s="44">
        <f>SUM(H44:I44)</f>
        <v>12248829</v>
      </c>
      <c r="H44" s="44">
        <f>12748829-500000</f>
        <v>12248829</v>
      </c>
      <c r="I44" s="44"/>
      <c r="J44" s="42"/>
    </row>
    <row r="45" spans="2:10" ht="45" hidden="1">
      <c r="B45" s="20" t="s">
        <v>77</v>
      </c>
      <c r="C45" s="21">
        <v>7461</v>
      </c>
      <c r="D45" s="22" t="s">
        <v>45</v>
      </c>
      <c r="E45" s="37" t="s">
        <v>78</v>
      </c>
      <c r="F45" s="51"/>
      <c r="G45" s="44">
        <f>SUM(H45:I45)</f>
        <v>0</v>
      </c>
      <c r="H45" s="44"/>
      <c r="I45" s="44"/>
      <c r="J45" s="42"/>
    </row>
    <row r="46" spans="2:10" ht="102" customHeight="1">
      <c r="B46" s="8"/>
      <c r="C46" s="10"/>
      <c r="D46" s="15"/>
      <c r="E46" s="12"/>
      <c r="F46" s="61" t="s">
        <v>131</v>
      </c>
      <c r="G46" s="42">
        <f aca="true" t="shared" si="4" ref="G46:H48">SUM(G47)</f>
        <v>10266254</v>
      </c>
      <c r="H46" s="42">
        <f t="shared" si="4"/>
        <v>10266254</v>
      </c>
      <c r="I46" s="42"/>
      <c r="J46" s="42"/>
    </row>
    <row r="47" spans="2:10" ht="24" customHeight="1">
      <c r="B47" s="20" t="s">
        <v>37</v>
      </c>
      <c r="C47" s="24"/>
      <c r="D47" s="20"/>
      <c r="E47" s="25" t="s">
        <v>65</v>
      </c>
      <c r="F47" s="65"/>
      <c r="G47" s="42">
        <f t="shared" si="4"/>
        <v>10266254</v>
      </c>
      <c r="H47" s="42">
        <f t="shared" si="4"/>
        <v>10266254</v>
      </c>
      <c r="I47" s="42"/>
      <c r="J47" s="42"/>
    </row>
    <row r="48" spans="2:10" ht="27" customHeight="1">
      <c r="B48" s="20" t="s">
        <v>38</v>
      </c>
      <c r="C48" s="24"/>
      <c r="D48" s="20"/>
      <c r="E48" s="25" t="s">
        <v>96</v>
      </c>
      <c r="F48" s="65"/>
      <c r="G48" s="42">
        <f t="shared" si="4"/>
        <v>10266254</v>
      </c>
      <c r="H48" s="42">
        <f>SUM(H49)</f>
        <v>10266254</v>
      </c>
      <c r="I48" s="42"/>
      <c r="J48" s="42"/>
    </row>
    <row r="49" spans="2:10" ht="30.75" customHeight="1">
      <c r="B49" s="20" t="s">
        <v>76</v>
      </c>
      <c r="C49" s="21">
        <v>6090</v>
      </c>
      <c r="D49" s="22" t="s">
        <v>34</v>
      </c>
      <c r="E49" s="37" t="s">
        <v>35</v>
      </c>
      <c r="F49" s="51"/>
      <c r="G49" s="44">
        <f>SUM(H49:I49)</f>
        <v>10266254</v>
      </c>
      <c r="H49" s="44">
        <v>10266254</v>
      </c>
      <c r="I49" s="44"/>
      <c r="J49" s="42"/>
    </row>
    <row r="50" spans="2:10" ht="15" hidden="1">
      <c r="B50" s="20"/>
      <c r="C50" s="21"/>
      <c r="D50" s="22"/>
      <c r="E50" s="31"/>
      <c r="F50" s="51"/>
      <c r="G50" s="42"/>
      <c r="H50" s="44"/>
      <c r="I50" s="44"/>
      <c r="J50" s="42"/>
    </row>
    <row r="51" spans="2:10" ht="42" customHeight="1">
      <c r="B51" s="8"/>
      <c r="C51" s="10"/>
      <c r="D51" s="15"/>
      <c r="E51" s="12"/>
      <c r="F51" s="8" t="s">
        <v>133</v>
      </c>
      <c r="G51" s="42">
        <f>SUM(G52)</f>
        <v>2203870</v>
      </c>
      <c r="H51" s="42">
        <f>SUM(H52)</f>
        <v>2203870</v>
      </c>
      <c r="I51" s="42"/>
      <c r="J51" s="42"/>
    </row>
    <row r="52" spans="2:10" ht="43.5" customHeight="1">
      <c r="B52" s="20" t="s">
        <v>54</v>
      </c>
      <c r="C52" s="24"/>
      <c r="D52" s="20"/>
      <c r="E52" s="57" t="s">
        <v>94</v>
      </c>
      <c r="F52" s="66"/>
      <c r="G52" s="42">
        <f>SUM(G53)</f>
        <v>2203870</v>
      </c>
      <c r="H52" s="42">
        <f>SUM(H53)</f>
        <v>2203870</v>
      </c>
      <c r="I52" s="42"/>
      <c r="J52" s="42"/>
    </row>
    <row r="53" spans="2:10" ht="36" customHeight="1">
      <c r="B53" s="20" t="s">
        <v>55</v>
      </c>
      <c r="C53" s="24"/>
      <c r="D53" s="20"/>
      <c r="E53" s="57" t="s">
        <v>97</v>
      </c>
      <c r="F53" s="66"/>
      <c r="G53" s="42">
        <f>SUM(G54:G55)</f>
        <v>2203870</v>
      </c>
      <c r="H53" s="42">
        <f>SUM(H54:H55)</f>
        <v>2203870</v>
      </c>
      <c r="I53" s="42"/>
      <c r="J53" s="42"/>
    </row>
    <row r="54" spans="2:10" ht="27" customHeight="1" hidden="1">
      <c r="B54" s="20" t="s">
        <v>56</v>
      </c>
      <c r="C54" s="28">
        <v>5011</v>
      </c>
      <c r="D54" s="29" t="s">
        <v>8</v>
      </c>
      <c r="E54" s="58" t="s">
        <v>9</v>
      </c>
      <c r="F54" s="52"/>
      <c r="G54" s="44">
        <f>SUM(H54:I54)</f>
        <v>0</v>
      </c>
      <c r="H54" s="44"/>
      <c r="I54" s="44"/>
      <c r="J54" s="42"/>
    </row>
    <row r="55" spans="2:10" ht="60">
      <c r="B55" s="20" t="s">
        <v>83</v>
      </c>
      <c r="C55" s="21">
        <v>5061</v>
      </c>
      <c r="D55" s="22" t="s">
        <v>8</v>
      </c>
      <c r="E55" s="36" t="s">
        <v>84</v>
      </c>
      <c r="F55" s="52"/>
      <c r="G55" s="44">
        <f>SUM(H55:I55)</f>
        <v>2203870</v>
      </c>
      <c r="H55" s="44">
        <v>2203870</v>
      </c>
      <c r="I55" s="44"/>
      <c r="J55" s="42"/>
    </row>
    <row r="56" spans="2:10" ht="67.5" customHeight="1">
      <c r="B56" s="20"/>
      <c r="C56" s="21"/>
      <c r="D56" s="22"/>
      <c r="E56" s="30"/>
      <c r="F56" s="8" t="s">
        <v>132</v>
      </c>
      <c r="G56" s="45">
        <f>SUM(G57)</f>
        <v>12234709</v>
      </c>
      <c r="H56" s="45">
        <f>SUM(H57)</f>
        <v>12234709</v>
      </c>
      <c r="I56" s="42"/>
      <c r="J56" s="42"/>
    </row>
    <row r="57" spans="2:10" ht="37.5" customHeight="1">
      <c r="B57" s="20" t="s">
        <v>28</v>
      </c>
      <c r="C57" s="21"/>
      <c r="D57" s="22"/>
      <c r="E57" s="25" t="s">
        <v>68</v>
      </c>
      <c r="F57" s="51"/>
      <c r="G57" s="45">
        <f>SUM(G58)</f>
        <v>12234709</v>
      </c>
      <c r="H57" s="45">
        <f>SUM(H58)</f>
        <v>12234709</v>
      </c>
      <c r="I57" s="42"/>
      <c r="J57" s="42"/>
    </row>
    <row r="58" spans="2:10" ht="36" customHeight="1">
      <c r="B58" s="20" t="s">
        <v>29</v>
      </c>
      <c r="C58" s="21"/>
      <c r="D58" s="22"/>
      <c r="E58" s="25" t="s">
        <v>69</v>
      </c>
      <c r="F58" s="51"/>
      <c r="G58" s="45">
        <f>SUM(G59:G66)</f>
        <v>12234709</v>
      </c>
      <c r="H58" s="45">
        <f>SUM(H59:H66)</f>
        <v>12234709</v>
      </c>
      <c r="I58" s="42"/>
      <c r="J58" s="42"/>
    </row>
    <row r="59" spans="2:10" ht="18" customHeight="1">
      <c r="B59" s="20" t="s">
        <v>91</v>
      </c>
      <c r="C59" s="21">
        <v>1010</v>
      </c>
      <c r="D59" s="22" t="s">
        <v>92</v>
      </c>
      <c r="E59" s="31" t="s">
        <v>93</v>
      </c>
      <c r="F59" s="51"/>
      <c r="G59" s="44">
        <f aca="true" t="shared" si="5" ref="G59:G66">SUM(H59:I59)</f>
        <v>4007010</v>
      </c>
      <c r="H59" s="60">
        <v>4007010</v>
      </c>
      <c r="I59" s="42"/>
      <c r="J59" s="42"/>
    </row>
    <row r="60" spans="2:10" ht="32.25" customHeight="1">
      <c r="B60" s="20" t="s">
        <v>98</v>
      </c>
      <c r="C60" s="21">
        <v>1021</v>
      </c>
      <c r="D60" s="22" t="s">
        <v>14</v>
      </c>
      <c r="E60" s="67" t="s">
        <v>99</v>
      </c>
      <c r="F60" s="51"/>
      <c r="G60" s="44">
        <f t="shared" si="5"/>
        <v>7022502</v>
      </c>
      <c r="H60" s="44">
        <v>7022502</v>
      </c>
      <c r="I60" s="44"/>
      <c r="J60" s="42"/>
    </row>
    <row r="61" spans="2:10" ht="47.25" customHeight="1">
      <c r="B61" s="20" t="s">
        <v>100</v>
      </c>
      <c r="C61" s="21">
        <v>1070</v>
      </c>
      <c r="D61" s="22" t="s">
        <v>15</v>
      </c>
      <c r="E61" s="74" t="s">
        <v>60</v>
      </c>
      <c r="F61" s="51"/>
      <c r="G61" s="44">
        <f t="shared" si="5"/>
        <v>716568</v>
      </c>
      <c r="H61" s="44">
        <v>716568</v>
      </c>
      <c r="I61" s="44"/>
      <c r="J61" s="42"/>
    </row>
    <row r="62" spans="2:10" ht="30">
      <c r="B62" s="20" t="s">
        <v>101</v>
      </c>
      <c r="C62" s="21">
        <v>1141</v>
      </c>
      <c r="D62" s="22" t="s">
        <v>16</v>
      </c>
      <c r="E62" s="67" t="s">
        <v>42</v>
      </c>
      <c r="F62" s="51"/>
      <c r="G62" s="44">
        <f t="shared" si="5"/>
        <v>49355</v>
      </c>
      <c r="H62" s="44">
        <v>49355</v>
      </c>
      <c r="I62" s="44"/>
      <c r="J62" s="42"/>
    </row>
    <row r="63" spans="2:10" ht="15">
      <c r="B63" s="20" t="s">
        <v>102</v>
      </c>
      <c r="C63" s="21">
        <v>1142</v>
      </c>
      <c r="D63" s="22" t="s">
        <v>16</v>
      </c>
      <c r="E63" s="67" t="s">
        <v>30</v>
      </c>
      <c r="F63" s="51"/>
      <c r="G63" s="44">
        <f t="shared" si="5"/>
        <v>12670</v>
      </c>
      <c r="H63" s="44">
        <v>12670</v>
      </c>
      <c r="I63" s="44"/>
      <c r="J63" s="42"/>
    </row>
    <row r="64" spans="2:10" ht="33" customHeight="1">
      <c r="B64" s="20" t="s">
        <v>103</v>
      </c>
      <c r="C64" s="21">
        <v>1151</v>
      </c>
      <c r="D64" s="22" t="s">
        <v>16</v>
      </c>
      <c r="E64" s="67" t="s">
        <v>104</v>
      </c>
      <c r="F64" s="51"/>
      <c r="G64" s="44">
        <f t="shared" si="5"/>
        <v>80623</v>
      </c>
      <c r="H64" s="44">
        <v>80623</v>
      </c>
      <c r="I64" s="44"/>
      <c r="J64" s="42"/>
    </row>
    <row r="65" spans="2:10" ht="33" customHeight="1">
      <c r="B65" s="20" t="s">
        <v>105</v>
      </c>
      <c r="C65" s="21">
        <v>1160</v>
      </c>
      <c r="D65" s="22" t="s">
        <v>16</v>
      </c>
      <c r="E65" s="67" t="s">
        <v>106</v>
      </c>
      <c r="F65" s="51"/>
      <c r="G65" s="44">
        <f t="shared" si="5"/>
        <v>345981</v>
      </c>
      <c r="H65" s="44">
        <v>345981</v>
      </c>
      <c r="I65" s="44"/>
      <c r="J65" s="42"/>
    </row>
    <row r="66" spans="2:10" ht="30" hidden="1">
      <c r="B66" s="20" t="s">
        <v>31</v>
      </c>
      <c r="C66" s="21">
        <v>5031</v>
      </c>
      <c r="D66" s="22" t="s">
        <v>8</v>
      </c>
      <c r="E66" s="35" t="s">
        <v>17</v>
      </c>
      <c r="F66" s="51"/>
      <c r="G66" s="44">
        <f t="shared" si="5"/>
        <v>0</v>
      </c>
      <c r="H66" s="44"/>
      <c r="I66" s="44"/>
      <c r="J66" s="42"/>
    </row>
    <row r="67" spans="2:10" ht="128.25">
      <c r="B67" s="20"/>
      <c r="C67" s="21"/>
      <c r="D67" s="22"/>
      <c r="E67" s="30"/>
      <c r="F67" s="8" t="s">
        <v>135</v>
      </c>
      <c r="G67" s="45">
        <f aca="true" t="shared" si="6" ref="G67:H69">SUM(G68)</f>
        <v>600000</v>
      </c>
      <c r="H67" s="45">
        <f t="shared" si="6"/>
        <v>600000</v>
      </c>
      <c r="I67" s="42"/>
      <c r="J67" s="42"/>
    </row>
    <row r="68" spans="2:10" ht="35.25" customHeight="1">
      <c r="B68" s="20" t="s">
        <v>28</v>
      </c>
      <c r="C68" s="21"/>
      <c r="D68" s="22"/>
      <c r="E68" s="25" t="s">
        <v>70</v>
      </c>
      <c r="F68" s="26"/>
      <c r="G68" s="45">
        <f t="shared" si="6"/>
        <v>600000</v>
      </c>
      <c r="H68" s="45">
        <f t="shared" si="6"/>
        <v>600000</v>
      </c>
      <c r="I68" s="42"/>
      <c r="J68" s="42"/>
    </row>
    <row r="69" spans="2:10" ht="32.25" customHeight="1">
      <c r="B69" s="20" t="s">
        <v>29</v>
      </c>
      <c r="C69" s="21"/>
      <c r="D69" s="22"/>
      <c r="E69" s="25" t="s">
        <v>71</v>
      </c>
      <c r="F69" s="26"/>
      <c r="G69" s="45">
        <f t="shared" si="6"/>
        <v>600000</v>
      </c>
      <c r="H69" s="45">
        <f>SUM(H70)</f>
        <v>600000</v>
      </c>
      <c r="I69" s="42"/>
      <c r="J69" s="42"/>
    </row>
    <row r="70" spans="2:10" ht="52.5" customHeight="1">
      <c r="B70" s="20" t="s">
        <v>125</v>
      </c>
      <c r="C70" s="21">
        <v>3230</v>
      </c>
      <c r="D70" s="22" t="s">
        <v>10</v>
      </c>
      <c r="E70" s="73" t="s">
        <v>126</v>
      </c>
      <c r="F70" s="26"/>
      <c r="G70" s="44">
        <f>SUM(H70:I70)</f>
        <v>600000</v>
      </c>
      <c r="H70" s="44">
        <v>600000</v>
      </c>
      <c r="I70" s="42"/>
      <c r="J70" s="42"/>
    </row>
    <row r="71" spans="2:10" ht="47.25" customHeight="1">
      <c r="B71" s="20"/>
      <c r="C71" s="21"/>
      <c r="D71" s="22"/>
      <c r="E71" s="30"/>
      <c r="F71" s="61" t="s">
        <v>121</v>
      </c>
      <c r="G71" s="45">
        <f aca="true" t="shared" si="7" ref="G71:H73">SUM(G72)</f>
        <v>64200</v>
      </c>
      <c r="H71" s="45">
        <f t="shared" si="7"/>
        <v>64200</v>
      </c>
      <c r="I71" s="42"/>
      <c r="J71" s="42"/>
    </row>
    <row r="72" spans="2:10" ht="50.25" customHeight="1">
      <c r="B72" s="24">
        <v>1000000</v>
      </c>
      <c r="C72" s="21"/>
      <c r="D72" s="22"/>
      <c r="E72" s="57" t="s">
        <v>94</v>
      </c>
      <c r="F72" s="11"/>
      <c r="G72" s="45">
        <f t="shared" si="7"/>
        <v>64200</v>
      </c>
      <c r="H72" s="45">
        <f t="shared" si="7"/>
        <v>64200</v>
      </c>
      <c r="I72" s="42"/>
      <c r="J72" s="42"/>
    </row>
    <row r="73" spans="2:10" ht="44.25">
      <c r="B73" s="24">
        <v>1010000</v>
      </c>
      <c r="C73" s="21"/>
      <c r="D73" s="22"/>
      <c r="E73" s="57" t="s">
        <v>85</v>
      </c>
      <c r="F73" s="11"/>
      <c r="G73" s="45">
        <f t="shared" si="7"/>
        <v>64200</v>
      </c>
      <c r="H73" s="45">
        <f>SUM(H74)</f>
        <v>64200</v>
      </c>
      <c r="I73" s="42"/>
      <c r="J73" s="42"/>
    </row>
    <row r="74" spans="2:10" ht="15">
      <c r="B74" s="24">
        <v>1014082</v>
      </c>
      <c r="C74" s="21">
        <v>4082</v>
      </c>
      <c r="D74" s="22" t="s">
        <v>32</v>
      </c>
      <c r="E74" s="36" t="s">
        <v>33</v>
      </c>
      <c r="F74" s="11"/>
      <c r="G74" s="44">
        <f>SUM(H74:I74)</f>
        <v>64200</v>
      </c>
      <c r="H74" s="44">
        <v>64200</v>
      </c>
      <c r="I74" s="44"/>
      <c r="J74" s="42"/>
    </row>
    <row r="75" spans="2:10" ht="63" customHeight="1" hidden="1">
      <c r="B75" s="8"/>
      <c r="C75" s="8"/>
      <c r="D75" s="14"/>
      <c r="E75" s="11"/>
      <c r="F75" s="70" t="s">
        <v>119</v>
      </c>
      <c r="G75" s="45">
        <f>SUM(G76)</f>
        <v>0</v>
      </c>
      <c r="H75" s="45"/>
      <c r="I75" s="42"/>
      <c r="J75" s="42"/>
    </row>
    <row r="76" spans="2:10" ht="29.25" hidden="1">
      <c r="B76" s="20" t="s">
        <v>28</v>
      </c>
      <c r="C76" s="21"/>
      <c r="D76" s="22"/>
      <c r="E76" s="25" t="s">
        <v>70</v>
      </c>
      <c r="F76" s="53"/>
      <c r="G76" s="45">
        <f>SUM(G77)</f>
        <v>0</v>
      </c>
      <c r="H76" s="45"/>
      <c r="I76" s="42"/>
      <c r="J76" s="42"/>
    </row>
    <row r="77" spans="2:10" ht="37.5" customHeight="1" hidden="1">
      <c r="B77" s="20" t="s">
        <v>29</v>
      </c>
      <c r="C77" s="21"/>
      <c r="D77" s="22"/>
      <c r="E77" s="25" t="s">
        <v>71</v>
      </c>
      <c r="F77" s="53"/>
      <c r="G77" s="45">
        <f>SUM(G78)</f>
        <v>0</v>
      </c>
      <c r="H77" s="45"/>
      <c r="I77" s="42"/>
      <c r="J77" s="42"/>
    </row>
    <row r="78" spans="2:10" ht="15" hidden="1">
      <c r="B78" s="20" t="s">
        <v>111</v>
      </c>
      <c r="C78" s="21">
        <v>7321</v>
      </c>
      <c r="D78" s="22" t="s">
        <v>112</v>
      </c>
      <c r="E78" s="36" t="s">
        <v>113</v>
      </c>
      <c r="F78" s="51"/>
      <c r="G78" s="44">
        <f>SUM(H78:I78)</f>
        <v>0</v>
      </c>
      <c r="H78" s="44"/>
      <c r="I78" s="44"/>
      <c r="J78" s="42"/>
    </row>
    <row r="79" spans="2:10" ht="28.5">
      <c r="B79" s="20"/>
      <c r="C79" s="21"/>
      <c r="D79" s="22"/>
      <c r="E79" s="30"/>
      <c r="F79" s="63" t="s">
        <v>116</v>
      </c>
      <c r="G79" s="42">
        <f>SUM(G80)</f>
        <v>136500</v>
      </c>
      <c r="H79" s="42"/>
      <c r="I79" s="42">
        <f>SUM(I80)</f>
        <v>136500</v>
      </c>
      <c r="J79" s="42"/>
    </row>
    <row r="80" spans="2:10" ht="15">
      <c r="B80" s="20" t="s">
        <v>37</v>
      </c>
      <c r="C80" s="24"/>
      <c r="D80" s="20"/>
      <c r="E80" s="25" t="s">
        <v>65</v>
      </c>
      <c r="F80" s="51"/>
      <c r="G80" s="42">
        <f>SUM(G81)</f>
        <v>136500</v>
      </c>
      <c r="H80" s="42"/>
      <c r="I80" s="42">
        <f>SUM(I81)</f>
        <v>136500</v>
      </c>
      <c r="J80" s="42"/>
    </row>
    <row r="81" spans="2:10" ht="30">
      <c r="B81" s="20" t="s">
        <v>38</v>
      </c>
      <c r="C81" s="24"/>
      <c r="D81" s="20"/>
      <c r="E81" s="25" t="s">
        <v>67</v>
      </c>
      <c r="F81" s="51"/>
      <c r="G81" s="42">
        <f>SUM(G82)</f>
        <v>136500</v>
      </c>
      <c r="H81" s="42"/>
      <c r="I81" s="42">
        <f>SUM(I82)</f>
        <v>136500</v>
      </c>
      <c r="J81" s="42"/>
    </row>
    <row r="82" spans="2:10" ht="30">
      <c r="B82" s="20" t="s">
        <v>86</v>
      </c>
      <c r="C82" s="21">
        <v>8311</v>
      </c>
      <c r="D82" s="22" t="s">
        <v>87</v>
      </c>
      <c r="E82" s="59" t="s">
        <v>88</v>
      </c>
      <c r="F82" s="51"/>
      <c r="G82" s="44">
        <f>SUM(H82:I82)</f>
        <v>136500</v>
      </c>
      <c r="H82" s="44"/>
      <c r="I82" s="44">
        <v>136500</v>
      </c>
      <c r="J82" s="42"/>
    </row>
    <row r="83" spans="2:10" ht="45.75" customHeight="1">
      <c r="B83" s="20"/>
      <c r="C83" s="21"/>
      <c r="D83" s="22"/>
      <c r="E83" s="59"/>
      <c r="F83" s="63" t="s">
        <v>122</v>
      </c>
      <c r="G83" s="42">
        <f aca="true" t="shared" si="8" ref="G83:H88">SUM(G84)</f>
        <v>85000</v>
      </c>
      <c r="H83" s="42">
        <f t="shared" si="8"/>
        <v>85000</v>
      </c>
      <c r="I83" s="42"/>
      <c r="J83" s="42"/>
    </row>
    <row r="84" spans="2:10" ht="15">
      <c r="B84" s="20" t="s">
        <v>37</v>
      </c>
      <c r="C84" s="24"/>
      <c r="D84" s="20"/>
      <c r="E84" s="25" t="s">
        <v>65</v>
      </c>
      <c r="F84" s="51"/>
      <c r="G84" s="42">
        <f t="shared" si="8"/>
        <v>85000</v>
      </c>
      <c r="H84" s="42">
        <f t="shared" si="8"/>
        <v>85000</v>
      </c>
      <c r="I84" s="42"/>
      <c r="J84" s="42"/>
    </row>
    <row r="85" spans="2:10" ht="30">
      <c r="B85" s="20" t="s">
        <v>38</v>
      </c>
      <c r="C85" s="24"/>
      <c r="D85" s="20"/>
      <c r="E85" s="25" t="s">
        <v>67</v>
      </c>
      <c r="F85" s="51"/>
      <c r="G85" s="42">
        <f t="shared" si="8"/>
        <v>85000</v>
      </c>
      <c r="H85" s="42">
        <f>SUM(H86)</f>
        <v>85000</v>
      </c>
      <c r="I85" s="44"/>
      <c r="J85" s="42"/>
    </row>
    <row r="86" spans="2:10" ht="30">
      <c r="B86" s="20" t="s">
        <v>89</v>
      </c>
      <c r="C86" s="21">
        <v>7680</v>
      </c>
      <c r="D86" s="22" t="s">
        <v>13</v>
      </c>
      <c r="E86" s="37" t="s">
        <v>90</v>
      </c>
      <c r="F86" s="51"/>
      <c r="G86" s="44">
        <f>SUM(H86:I86)</f>
        <v>85000</v>
      </c>
      <c r="H86" s="44">
        <v>85000</v>
      </c>
      <c r="I86" s="44"/>
      <c r="J86" s="42"/>
    </row>
    <row r="87" spans="2:10" ht="71.25">
      <c r="B87" s="20"/>
      <c r="C87" s="21"/>
      <c r="D87" s="22"/>
      <c r="E87" s="39"/>
      <c r="F87" s="69" t="s">
        <v>123</v>
      </c>
      <c r="G87" s="42">
        <f t="shared" si="8"/>
        <v>845068</v>
      </c>
      <c r="H87" s="42">
        <f t="shared" si="8"/>
        <v>845068</v>
      </c>
      <c r="I87" s="44"/>
      <c r="J87" s="42"/>
    </row>
    <row r="88" spans="2:10" ht="15">
      <c r="B88" s="20" t="s">
        <v>37</v>
      </c>
      <c r="C88" s="24"/>
      <c r="D88" s="20"/>
      <c r="E88" s="25" t="s">
        <v>65</v>
      </c>
      <c r="F88" s="51"/>
      <c r="G88" s="42">
        <f>SUM(G89)</f>
        <v>845068</v>
      </c>
      <c r="H88" s="42">
        <f t="shared" si="8"/>
        <v>845068</v>
      </c>
      <c r="I88" s="44"/>
      <c r="J88" s="42"/>
    </row>
    <row r="89" spans="2:10" ht="30">
      <c r="B89" s="20" t="s">
        <v>38</v>
      </c>
      <c r="C89" s="24"/>
      <c r="D89" s="20"/>
      <c r="E89" s="25" t="s">
        <v>67</v>
      </c>
      <c r="F89" s="51"/>
      <c r="G89" s="42">
        <f>SUM(G90)</f>
        <v>845068</v>
      </c>
      <c r="H89" s="42">
        <f>SUM(H90)</f>
        <v>845068</v>
      </c>
      <c r="I89" s="44"/>
      <c r="J89" s="42"/>
    </row>
    <row r="90" spans="2:10" ht="30">
      <c r="B90" s="20" t="s">
        <v>114</v>
      </c>
      <c r="C90" s="21">
        <v>7370</v>
      </c>
      <c r="D90" s="22" t="s">
        <v>13</v>
      </c>
      <c r="E90" s="36" t="s">
        <v>124</v>
      </c>
      <c r="F90" s="51"/>
      <c r="G90" s="44">
        <f>SUM(H90:I90)</f>
        <v>845068</v>
      </c>
      <c r="H90" s="44">
        <v>845068</v>
      </c>
      <c r="I90" s="44"/>
      <c r="J90" s="42"/>
    </row>
    <row r="91" spans="2:10" ht="45.75" customHeight="1">
      <c r="B91" s="20"/>
      <c r="C91" s="21"/>
      <c r="D91" s="22"/>
      <c r="E91" s="39"/>
      <c r="F91" s="69" t="s">
        <v>134</v>
      </c>
      <c r="G91" s="42">
        <f>SUM(G92)</f>
        <v>280000</v>
      </c>
      <c r="H91" s="42">
        <f>SUM(H92)</f>
        <v>280000</v>
      </c>
      <c r="I91" s="44"/>
      <c r="J91" s="42"/>
    </row>
    <row r="92" spans="2:10" ht="15">
      <c r="B92" s="20" t="s">
        <v>37</v>
      </c>
      <c r="C92" s="21"/>
      <c r="D92" s="22"/>
      <c r="E92" s="57" t="s">
        <v>65</v>
      </c>
      <c r="F92" s="51"/>
      <c r="G92" s="42">
        <f>SUM(G93)</f>
        <v>280000</v>
      </c>
      <c r="H92" s="42">
        <f>SUM(H93)</f>
        <v>280000</v>
      </c>
      <c r="I92" s="44"/>
      <c r="J92" s="42"/>
    </row>
    <row r="93" spans="2:10" ht="30">
      <c r="B93" s="20" t="s">
        <v>38</v>
      </c>
      <c r="C93" s="21"/>
      <c r="D93" s="22"/>
      <c r="E93" s="57" t="s">
        <v>96</v>
      </c>
      <c r="F93" s="51"/>
      <c r="G93" s="42">
        <f>SUM(H93:I93)</f>
        <v>280000</v>
      </c>
      <c r="H93" s="42">
        <f>SUM(H94)</f>
        <v>280000</v>
      </c>
      <c r="I93" s="44"/>
      <c r="J93" s="42"/>
    </row>
    <row r="94" spans="2:10" ht="30">
      <c r="B94" s="20" t="s">
        <v>114</v>
      </c>
      <c r="C94" s="21">
        <v>7370</v>
      </c>
      <c r="D94" s="22" t="s">
        <v>13</v>
      </c>
      <c r="E94" s="36" t="s">
        <v>124</v>
      </c>
      <c r="F94" s="51"/>
      <c r="G94" s="44">
        <f>SUM(H94:I94)</f>
        <v>280000</v>
      </c>
      <c r="H94" s="44">
        <v>280000</v>
      </c>
      <c r="I94" s="44"/>
      <c r="J94" s="42"/>
    </row>
    <row r="95" spans="2:10" ht="74.25" customHeight="1" hidden="1">
      <c r="B95" s="20"/>
      <c r="C95" s="21"/>
      <c r="D95" s="22"/>
      <c r="E95" s="39"/>
      <c r="F95" s="72" t="s">
        <v>108</v>
      </c>
      <c r="G95" s="42">
        <f aca="true" t="shared" si="9" ref="G95:H97">SUM(G96)</f>
        <v>0</v>
      </c>
      <c r="H95" s="42">
        <f t="shared" si="9"/>
        <v>0</v>
      </c>
      <c r="I95" s="42"/>
      <c r="J95" s="42"/>
    </row>
    <row r="96" spans="2:10" ht="44.25" hidden="1">
      <c r="B96" s="24">
        <v>1000000</v>
      </c>
      <c r="C96" s="21"/>
      <c r="D96" s="22"/>
      <c r="E96" s="57" t="s">
        <v>94</v>
      </c>
      <c r="F96" s="51"/>
      <c r="G96" s="42">
        <f t="shared" si="9"/>
        <v>0</v>
      </c>
      <c r="H96" s="42">
        <f t="shared" si="9"/>
        <v>0</v>
      </c>
      <c r="I96" s="44"/>
      <c r="J96" s="42"/>
    </row>
    <row r="97" spans="2:10" ht="44.25" hidden="1">
      <c r="B97" s="24">
        <v>1010000</v>
      </c>
      <c r="C97" s="21"/>
      <c r="D97" s="22"/>
      <c r="E97" s="57" t="s">
        <v>95</v>
      </c>
      <c r="F97" s="51"/>
      <c r="G97" s="42">
        <f t="shared" si="9"/>
        <v>0</v>
      </c>
      <c r="H97" s="42">
        <f>SUM(H98)</f>
        <v>0</v>
      </c>
      <c r="I97" s="44"/>
      <c r="J97" s="42"/>
    </row>
    <row r="98" spans="2:10" ht="60" hidden="1">
      <c r="B98" s="20" t="s">
        <v>83</v>
      </c>
      <c r="C98" s="21">
        <v>5061</v>
      </c>
      <c r="D98" s="22" t="s">
        <v>8</v>
      </c>
      <c r="E98" s="39" t="s">
        <v>84</v>
      </c>
      <c r="F98" s="51"/>
      <c r="G98" s="44">
        <f>SUM(H98:I98)</f>
        <v>0</v>
      </c>
      <c r="H98" s="44"/>
      <c r="I98" s="44"/>
      <c r="J98" s="42"/>
    </row>
    <row r="99" spans="2:10" ht="33.75" customHeight="1">
      <c r="B99" s="10"/>
      <c r="C99" s="10"/>
      <c r="D99" s="15"/>
      <c r="E99" s="9" t="s">
        <v>2</v>
      </c>
      <c r="F99" s="54"/>
      <c r="G99" s="42">
        <f>SUM(H99:I99)</f>
        <v>64460866</v>
      </c>
      <c r="H99" s="46">
        <f>SUM(H7+H13+H17+H21+H28+H36+H40+H46+H51+H56+H67+H71+H75+H83+H95+H91+H87+H32)</f>
        <v>64324366</v>
      </c>
      <c r="I99" s="46">
        <f>SUM(I7+I13+I17+I21+I28+I36+I40+I46+I51+I56+I67+I71+I75+I83+I95+I79)</f>
        <v>136500</v>
      </c>
      <c r="J99" s="46"/>
    </row>
    <row r="101" spans="2:10" ht="23.25" customHeight="1">
      <c r="B101" s="81" t="s">
        <v>127</v>
      </c>
      <c r="C101" s="81"/>
      <c r="D101" s="81"/>
      <c r="E101" s="81"/>
      <c r="F101" s="81"/>
      <c r="G101" s="81"/>
      <c r="H101" s="81"/>
      <c r="I101" s="81"/>
      <c r="J101" s="81"/>
    </row>
    <row r="102" spans="2:18" ht="20.25" customHeight="1">
      <c r="B102" s="84"/>
      <c r="C102" s="84"/>
      <c r="D102" s="84"/>
      <c r="E102" s="84"/>
      <c r="F102" s="84"/>
      <c r="G102" s="84"/>
      <c r="H102" s="84"/>
      <c r="I102" s="84"/>
      <c r="J102" s="84"/>
      <c r="K102" s="19"/>
      <c r="L102" s="19"/>
      <c r="M102" s="19"/>
      <c r="N102" s="19"/>
      <c r="O102" s="19"/>
      <c r="P102" s="19"/>
      <c r="Q102" s="19"/>
      <c r="R102" s="19"/>
    </row>
    <row r="103" spans="2:18" ht="20.25" customHeight="1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2:18" ht="30.75" customHeight="1">
      <c r="B104" s="84"/>
      <c r="C104" s="84"/>
      <c r="D104" s="84"/>
      <c r="E104" s="84"/>
      <c r="F104" s="84"/>
      <c r="G104" s="84"/>
      <c r="H104" s="84"/>
      <c r="I104" s="84"/>
      <c r="J104" s="84"/>
      <c r="K104" s="19"/>
      <c r="L104" s="19"/>
      <c r="M104" s="19"/>
      <c r="N104" s="19"/>
      <c r="O104" s="19"/>
      <c r="P104" s="19"/>
      <c r="Q104" s="19"/>
      <c r="R104" s="19"/>
    </row>
    <row r="105" spans="2:18" ht="21" customHeight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</sheetData>
  <sheetProtection/>
  <mergeCells count="16">
    <mergeCell ref="C3:J3"/>
    <mergeCell ref="B105:R105"/>
    <mergeCell ref="B101:J101"/>
    <mergeCell ref="B1:J1"/>
    <mergeCell ref="G2:J2"/>
    <mergeCell ref="B102:J102"/>
    <mergeCell ref="B104:J104"/>
    <mergeCell ref="B103:R103"/>
    <mergeCell ref="B5:B6"/>
    <mergeCell ref="C5:C6"/>
    <mergeCell ref="H5:H6"/>
    <mergeCell ref="I5:J5"/>
    <mergeCell ref="D5:D6"/>
    <mergeCell ref="E5:E6"/>
    <mergeCell ref="F5:F6"/>
    <mergeCell ref="G5:G6"/>
  </mergeCells>
  <printOptions/>
  <pageMargins left="0.5905511811023623" right="0.5118110236220472" top="1.1811023622047245" bottom="0.6299212598425197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4" manualBreakCount="4">
    <brk id="16" min="1" max="9" man="1"/>
    <brk id="35" min="1" max="9" man="1"/>
    <brk id="55" min="1" max="9" man="1"/>
    <brk id="7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2023-01-09T08:20:01Z</cp:lastPrinted>
  <dcterms:created xsi:type="dcterms:W3CDTF">2014-01-17T10:52:16Z</dcterms:created>
  <dcterms:modified xsi:type="dcterms:W3CDTF">2023-01-09T08:20:09Z</dcterms:modified>
  <cp:category/>
  <cp:version/>
  <cp:contentType/>
  <cp:contentStatus/>
</cp:coreProperties>
</file>