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315" windowHeight="7755" activeTab="0"/>
  </bookViews>
  <sheets>
    <sheet name="Лист1" sheetId="1" r:id="rId1"/>
  </sheets>
  <definedNames>
    <definedName name="_xlnm.Print_Area" localSheetId="0">'Лист1'!$A$1:$J$31</definedName>
  </definedNames>
  <calcPr fullCalcOnLoad="1"/>
</workbook>
</file>

<file path=xl/sharedStrings.xml><?xml version="1.0" encoding="utf-8"?>
<sst xmlns="http://schemas.openxmlformats.org/spreadsheetml/2006/main" count="58" uniqueCount="56">
  <si>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</si>
  <si>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</si>
  <si>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</si>
  <si>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</si>
  <si>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</si>
  <si>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УСЬОГО</t>
  </si>
  <si>
    <t>Х</t>
  </si>
  <si>
    <t>0100000</t>
  </si>
  <si>
    <t>0110000</t>
  </si>
  <si>
    <t>0118311</t>
  </si>
  <si>
    <t>0511</t>
  </si>
  <si>
    <t>Охорона та раціональне використання природних ресурсів</t>
  </si>
  <si>
    <t>Обсяги</t>
  </si>
  <si>
    <t>Найменування інвестиційного проєкту</t>
  </si>
  <si>
    <t>Загальний період реалізації проєкту, (рік початку і завершення)</t>
  </si>
  <si>
    <t>Загальна вартість об"єкту, гривень</t>
  </si>
  <si>
    <t>Обсяг капітальних вкладень місцевого бюджету у 2022 році, гривень</t>
  </si>
  <si>
    <t>Очікуваний рівень готовності проєкту на кінець 2022 року, %</t>
  </si>
  <si>
    <t>2020-2022</t>
  </si>
  <si>
    <t>"Реконструкція очисних споруд за адресою: вул. Садова, 1а в с. Бірки Зміївського району Харківської області"</t>
  </si>
  <si>
    <t>капітальних вкладень бюджету у розрізі інвестиційних проєктів у 2022 році</t>
  </si>
  <si>
    <t xml:space="preserve">984 390 </t>
  </si>
  <si>
    <t>Обсяг капітальних вкладень місцевого бюджету всього, гривень</t>
  </si>
  <si>
    <t>0112010</t>
  </si>
  <si>
    <t>Багатопрофільна стаціонарна медична допомога населенню</t>
  </si>
  <si>
    <t>0731</t>
  </si>
  <si>
    <t xml:space="preserve">„Капітальний ремонт приміщень лікарні для розміщення пологового та гінекологічного відділень та відділення екстреної медичної допомоги в будівлі лікарні КНП „Зміївська ЦРЛ” (Коригування)” </t>
  </si>
  <si>
    <t xml:space="preserve">          Міський  голова                                                                                                                 Павло ГОЛОДНІКОВ</t>
  </si>
  <si>
    <r>
      <t xml:space="preserve">Зміївська міська рада </t>
    </r>
    <r>
      <rPr>
        <sz val="12"/>
        <rFont val="Times New Roman"/>
        <family val="1"/>
      </rPr>
      <t>(головний розпорядник)</t>
    </r>
  </si>
  <si>
    <r>
      <t xml:space="preserve">Зміївська міська рада  </t>
    </r>
    <r>
      <rPr>
        <sz val="12"/>
        <rFont val="Times New Roman"/>
        <family val="1"/>
      </rPr>
      <t xml:space="preserve">(відповідальний виконавець) </t>
    </r>
  </si>
  <si>
    <t>Розробка проектно-кошторисної документації та виконання робіт по об"єкту:"Реконструкція зовнішньої кисневопровідної мережі на території КНП "Зміївська ЦРЛ" та монтаж кисневої станції за адресою: Харківська обл., місто Зміїв, шосе Таранівське, будинок 1-Б"</t>
  </si>
  <si>
    <t>0118775</t>
  </si>
  <si>
    <t>0133</t>
  </si>
  <si>
    <t>Інші заходи за рахунок коштів резервного фонду місцевого бюджету</t>
  </si>
  <si>
    <t>Коригування проекту „Реконструкція колишньої школи-інтернат під житловий будинок по Пролетарському шосе, 24 в м. Зміїв Харківської області”</t>
  </si>
  <si>
    <t>3700000</t>
  </si>
  <si>
    <r>
      <t xml:space="preserve">Фінансове управління Зміївської міської ради  </t>
    </r>
    <r>
      <rPr>
        <sz val="12"/>
        <rFont val="Times New Roman"/>
        <family val="1"/>
      </rPr>
      <t xml:space="preserve">(головний розпорядник) </t>
    </r>
  </si>
  <si>
    <r>
      <t xml:space="preserve">Фінансове управління Зміївської міської ради </t>
    </r>
    <r>
      <rPr>
        <sz val="12"/>
        <rFont val="Times New Roman"/>
        <family val="1"/>
      </rPr>
      <t xml:space="preserve"> (відповідальний виконавець) </t>
    </r>
  </si>
  <si>
    <t>3710000</t>
  </si>
  <si>
    <t>3719750</t>
  </si>
  <si>
    <t>9750</t>
  </si>
  <si>
    <t>0180</t>
  </si>
  <si>
    <t>Субвенція з місцевого бюджету на співфінансування інвестиційних проектів</t>
  </si>
  <si>
    <t>Співфінансування на придбання мультифункціональних спортивних майданчиків</t>
  </si>
  <si>
    <t>3719770</t>
  </si>
  <si>
    <t>9770</t>
  </si>
  <si>
    <t>Інші субвенції з місцевого бюджету</t>
  </si>
  <si>
    <t>Співфінансування придбання шкільного автобусу, у т.ч. обладнаного місцями для дітей з особливими освітніми потребами, для Комунального закладу "Першотравневий ліцей" Зміївської міської ради Чугуївського району Харківської області</t>
  </si>
  <si>
    <t xml:space="preserve">Додаток  4
до рішення міської ради
від 01 листопада 2022 року №2536-ХХХІІ-VIІІ 
(ХХХІІ сесія VIІІ скликання)
</t>
  </si>
  <si>
    <t>Коригування проекту „Реконструкція колишньої школи інтернату під житловий будинок по Пролетарському шосе, 26 в м. Зміїв Харківської області для забезпечення тимчасового розміщення внутрішньо переміщених осіб”</t>
  </si>
  <si>
    <t>0117330</t>
  </si>
  <si>
    <t>Розробка та погодження проектно-кошторисної документації на реконструкцію системи газопостачання громадської будівлі (офісне приміщення) за адресою:Харківська обл, Чугуївський район, м. Зміїв, вул. Гагаріна, буд.23/вул.Адміністративна, буд. 2</t>
  </si>
  <si>
    <t>Розробка та погодження проектно-кошторисної документації на реконструкцію системи газопостачання нежитлової будівлі (офісне приміщення) за адресою:Харківська обл, Чугуївський район, м. Зміїв, вул.Адміністративна, буд. 29</t>
  </si>
  <si>
    <t>Розробка та погодження проектно-кошторисної документації на реконструкцію системи газопостачання нежитлової будівлі (сільської ради) за адресою:Харківська обл, Чугуївський район, с. Таранівка, вул.Харківська, буд. 41</t>
  </si>
  <si>
    <t>0443</t>
  </si>
  <si>
    <t>Будівництво інших об"єктів комунальної власності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</si>
</sst>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4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3" fillId="24" borderId="11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 applyProtection="1">
      <alignment horizontal="justify" vertical="center" wrapText="1"/>
      <protection locked="0"/>
    </xf>
    <xf numFmtId="0" fontId="1" fillId="0" borderId="11" xfId="0" applyFont="1" applyBorder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 shrinkToFit="1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3" fillId="0" borderId="11" xfId="0" applyFont="1" applyBorder="1" applyAlignment="1" applyProtection="1">
      <alignment horizontal="left" vertical="center" wrapText="1" shrinkToFit="1"/>
      <protection locked="0"/>
    </xf>
    <xf numFmtId="0" fontId="23" fillId="0" borderId="11" xfId="0" applyFont="1" applyBorder="1" applyAlignment="1">
      <alignment horizontal="justify" wrapText="1"/>
    </xf>
    <xf numFmtId="0" fontId="1" fillId="24" borderId="11" xfId="0" applyFont="1" applyFill="1" applyBorder="1" applyAlignment="1" applyProtection="1">
      <alignment horizontal="justify" vertical="center" wrapText="1"/>
      <protection locked="0"/>
    </xf>
    <xf numFmtId="0" fontId="23" fillId="0" borderId="0" xfId="0" applyFont="1" applyAlignment="1">
      <alignment horizontal="justify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justify" vertical="center" wrapText="1"/>
    </xf>
    <xf numFmtId="3" fontId="3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3" fontId="1" fillId="0" borderId="14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3" fontId="3" fillId="0" borderId="14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49" fontId="5" fillId="24" borderId="14" xfId="0" applyNumberFormat="1" applyFont="1" applyFill="1" applyBorder="1" applyAlignment="1">
      <alignment horizontal="center" vertical="center" wrapText="1"/>
    </xf>
    <xf numFmtId="49" fontId="5" fillId="24" borderId="15" xfId="0" applyNumberFormat="1" applyFont="1" applyFill="1" applyBorder="1" applyAlignment="1">
      <alignment horizontal="center" vertical="center" wrapText="1"/>
    </xf>
    <xf numFmtId="49" fontId="5" fillId="24" borderId="12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49" fontId="2" fillId="24" borderId="15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justify" vertical="center" wrapText="1"/>
      <protection locked="0"/>
    </xf>
    <xf numFmtId="0" fontId="2" fillId="0" borderId="15" xfId="0" applyFont="1" applyFill="1" applyBorder="1" applyAlignment="1" applyProtection="1">
      <alignment horizontal="justify" vertical="center" wrapText="1"/>
      <protection locked="0"/>
    </xf>
    <xf numFmtId="0" fontId="2" fillId="0" borderId="12" xfId="0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 shrinkToFi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49" fontId="2" fillId="24" borderId="14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49" fontId="2" fillId="24" borderId="1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view="pageBreakPreview" zoomScale="75" zoomScaleNormal="75" zoomScaleSheetLayoutView="75" zoomScalePageLayoutView="0" workbookViewId="0" topLeftCell="A17">
      <selection activeCell="H8" sqref="H8"/>
    </sheetView>
  </sheetViews>
  <sheetFormatPr defaultColWidth="9.00390625" defaultRowHeight="12.75"/>
  <cols>
    <col min="1" max="1" width="15.125" style="0" customWidth="1"/>
    <col min="2" max="2" width="14.375" style="0" customWidth="1"/>
    <col min="3" max="3" width="15.625" style="0" customWidth="1"/>
    <col min="4" max="4" width="33.875" style="0" customWidth="1"/>
    <col min="5" max="5" width="59.00390625" style="0" customWidth="1"/>
    <col min="6" max="6" width="17.00390625" style="0" customWidth="1"/>
    <col min="7" max="7" width="16.125" style="0" customWidth="1"/>
    <col min="8" max="8" width="12.75390625" style="0" customWidth="1"/>
    <col min="9" max="9" width="19.75390625" style="0" customWidth="1"/>
    <col min="10" max="10" width="18.75390625" style="0" customWidth="1"/>
  </cols>
  <sheetData>
    <row r="1" spans="1:10" ht="72" customHeight="1">
      <c r="A1" s="3"/>
      <c r="B1" s="3"/>
      <c r="C1" s="3"/>
      <c r="D1" s="3"/>
      <c r="E1" s="3"/>
      <c r="F1" s="3"/>
      <c r="G1" s="3"/>
      <c r="H1" s="37" t="s">
        <v>48</v>
      </c>
      <c r="I1" s="37"/>
      <c r="J1" s="37"/>
    </row>
    <row r="2" spans="1:10" ht="30" customHeight="1">
      <c r="A2" s="3"/>
      <c r="B2" s="3"/>
      <c r="C2" s="3"/>
      <c r="D2" s="3"/>
      <c r="E2" s="3"/>
      <c r="F2" s="3"/>
      <c r="G2" s="3"/>
      <c r="H2" s="37"/>
      <c r="I2" s="37"/>
      <c r="J2" s="37"/>
    </row>
    <row r="3" spans="1:10" ht="15.75">
      <c r="A3" s="55" t="s">
        <v>12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32.25" customHeight="1">
      <c r="A4" s="56" t="s">
        <v>20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5.75">
      <c r="A5" s="2">
        <v>20538000000</v>
      </c>
      <c r="B5" s="3"/>
      <c r="C5" s="3"/>
      <c r="D5" s="3"/>
      <c r="E5" s="3"/>
      <c r="F5" s="3"/>
      <c r="G5" s="3"/>
      <c r="H5" s="3"/>
      <c r="I5" s="3"/>
      <c r="J5" s="3"/>
    </row>
    <row r="6" spans="1:10" ht="12.75" customHeight="1">
      <c r="A6" s="4" t="s">
        <v>0</v>
      </c>
      <c r="B6" s="3"/>
      <c r="C6" s="3"/>
      <c r="D6" s="3"/>
      <c r="E6" s="3"/>
      <c r="F6" s="3"/>
      <c r="G6" s="3"/>
      <c r="H6" s="3"/>
      <c r="I6" s="3"/>
      <c r="J6" s="3"/>
    </row>
    <row r="7" spans="1:10" ht="15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73.25" customHeight="1">
      <c r="A8" s="5" t="s">
        <v>1</v>
      </c>
      <c r="B8" s="5" t="s">
        <v>2</v>
      </c>
      <c r="C8" s="5" t="s">
        <v>3</v>
      </c>
      <c r="D8" s="5" t="s">
        <v>4</v>
      </c>
      <c r="E8" s="5" t="s">
        <v>13</v>
      </c>
      <c r="F8" s="5" t="s">
        <v>14</v>
      </c>
      <c r="G8" s="5" t="s">
        <v>15</v>
      </c>
      <c r="H8" s="5" t="s">
        <v>22</v>
      </c>
      <c r="I8" s="5" t="s">
        <v>16</v>
      </c>
      <c r="J8" s="5" t="s">
        <v>17</v>
      </c>
    </row>
    <row r="9" spans="1:10" ht="15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</row>
    <row r="10" spans="1:10" ht="31.5">
      <c r="A10" s="18" t="s">
        <v>7</v>
      </c>
      <c r="B10" s="19"/>
      <c r="C10" s="18"/>
      <c r="D10" s="30" t="s">
        <v>28</v>
      </c>
      <c r="E10" s="6"/>
      <c r="F10" s="6"/>
      <c r="G10" s="17">
        <v>38351681</v>
      </c>
      <c r="H10" s="17">
        <f>SUM(H11)</f>
        <v>9414827</v>
      </c>
      <c r="I10" s="17">
        <f>SUM(I11)</f>
        <v>9414827</v>
      </c>
      <c r="J10" s="6"/>
    </row>
    <row r="11" spans="1:10" ht="31.5">
      <c r="A11" s="18" t="s">
        <v>8</v>
      </c>
      <c r="B11" s="19"/>
      <c r="C11" s="18"/>
      <c r="D11" s="30" t="s">
        <v>29</v>
      </c>
      <c r="E11" s="6"/>
      <c r="F11" s="6"/>
      <c r="G11" s="17">
        <v>38351681</v>
      </c>
      <c r="H11" s="17">
        <f>SUM(H12:H21)</f>
        <v>9414827</v>
      </c>
      <c r="I11" s="17">
        <v>9414827</v>
      </c>
      <c r="J11" s="6"/>
    </row>
    <row r="12" spans="1:10" ht="69" customHeight="1">
      <c r="A12" s="46" t="s">
        <v>23</v>
      </c>
      <c r="B12" s="57">
        <v>2010</v>
      </c>
      <c r="C12" s="49" t="s">
        <v>25</v>
      </c>
      <c r="D12" s="52" t="s">
        <v>24</v>
      </c>
      <c r="E12" s="31" t="s">
        <v>26</v>
      </c>
      <c r="F12" s="6" t="s">
        <v>18</v>
      </c>
      <c r="G12" s="15">
        <v>13545077</v>
      </c>
      <c r="H12" s="15">
        <f>686600+1000000+600000</f>
        <v>2286600</v>
      </c>
      <c r="I12" s="28">
        <f>686600+1000000+600000</f>
        <v>2286600</v>
      </c>
      <c r="J12" s="6">
        <v>100</v>
      </c>
    </row>
    <row r="13" spans="1:10" ht="41.25" customHeight="1" hidden="1">
      <c r="A13" s="47"/>
      <c r="B13" s="58"/>
      <c r="C13" s="50"/>
      <c r="D13" s="53"/>
      <c r="E13" s="29"/>
      <c r="F13" s="6"/>
      <c r="G13" s="15"/>
      <c r="H13" s="27"/>
      <c r="I13" s="15"/>
      <c r="J13" s="6"/>
    </row>
    <row r="14" spans="1:10" ht="15.75" customHeight="1">
      <c r="A14" s="47"/>
      <c r="B14" s="58"/>
      <c r="C14" s="50"/>
      <c r="D14" s="53"/>
      <c r="E14" s="42" t="s">
        <v>30</v>
      </c>
      <c r="F14" s="40">
        <v>2022</v>
      </c>
      <c r="G14" s="44"/>
      <c r="H14" s="38">
        <v>765311</v>
      </c>
      <c r="I14" s="38">
        <v>765311</v>
      </c>
      <c r="J14" s="40">
        <v>100</v>
      </c>
    </row>
    <row r="15" spans="1:10" ht="63" customHeight="1">
      <c r="A15" s="48"/>
      <c r="B15" s="59"/>
      <c r="C15" s="51"/>
      <c r="D15" s="54"/>
      <c r="E15" s="43"/>
      <c r="F15" s="41"/>
      <c r="G15" s="45"/>
      <c r="H15" s="39"/>
      <c r="I15" s="39"/>
      <c r="J15" s="41"/>
    </row>
    <row r="16" spans="1:10" ht="79.5" customHeight="1">
      <c r="A16" s="46" t="s">
        <v>50</v>
      </c>
      <c r="B16" s="57">
        <v>7330</v>
      </c>
      <c r="C16" s="62" t="s">
        <v>54</v>
      </c>
      <c r="D16" s="65" t="s">
        <v>55</v>
      </c>
      <c r="E16" s="35" t="s">
        <v>53</v>
      </c>
      <c r="F16" s="34">
        <v>2022</v>
      </c>
      <c r="G16" s="36"/>
      <c r="H16" s="27">
        <v>21337</v>
      </c>
      <c r="I16" s="27">
        <v>21337</v>
      </c>
      <c r="J16" s="34">
        <v>100</v>
      </c>
    </row>
    <row r="17" spans="1:10" ht="78.75" customHeight="1">
      <c r="A17" s="47"/>
      <c r="B17" s="58"/>
      <c r="C17" s="64"/>
      <c r="D17" s="66"/>
      <c r="E17" s="35" t="s">
        <v>52</v>
      </c>
      <c r="F17" s="34">
        <v>2022</v>
      </c>
      <c r="G17" s="36"/>
      <c r="H17" s="27">
        <v>21337</v>
      </c>
      <c r="I17" s="27">
        <v>21337</v>
      </c>
      <c r="J17" s="34">
        <v>100</v>
      </c>
    </row>
    <row r="18" spans="1:10" ht="78" customHeight="1">
      <c r="A18" s="48"/>
      <c r="B18" s="59"/>
      <c r="C18" s="63"/>
      <c r="D18" s="67"/>
      <c r="E18" s="35" t="s">
        <v>51</v>
      </c>
      <c r="F18" s="34">
        <v>2022</v>
      </c>
      <c r="G18" s="36"/>
      <c r="H18" s="27">
        <v>21337</v>
      </c>
      <c r="I18" s="27">
        <v>21337</v>
      </c>
      <c r="J18" s="34">
        <v>100</v>
      </c>
    </row>
    <row r="19" spans="1:10" ht="47.25">
      <c r="A19" s="46" t="s">
        <v>31</v>
      </c>
      <c r="B19" s="57">
        <v>8775</v>
      </c>
      <c r="C19" s="62" t="s">
        <v>32</v>
      </c>
      <c r="D19" s="60" t="s">
        <v>33</v>
      </c>
      <c r="E19" s="26" t="s">
        <v>34</v>
      </c>
      <c r="F19" s="6">
        <v>2022</v>
      </c>
      <c r="G19" s="17"/>
      <c r="H19" s="15">
        <v>984390</v>
      </c>
      <c r="I19" s="6" t="s">
        <v>21</v>
      </c>
      <c r="J19" s="6">
        <v>100</v>
      </c>
    </row>
    <row r="20" spans="1:10" ht="63">
      <c r="A20" s="48"/>
      <c r="B20" s="59"/>
      <c r="C20" s="63"/>
      <c r="D20" s="61"/>
      <c r="E20" s="26" t="s">
        <v>49</v>
      </c>
      <c r="F20" s="6">
        <v>2022</v>
      </c>
      <c r="G20" s="17"/>
      <c r="H20" s="15">
        <v>314515</v>
      </c>
      <c r="I20" s="15">
        <v>314515</v>
      </c>
      <c r="J20" s="6">
        <v>100</v>
      </c>
    </row>
    <row r="21" spans="1:10" ht="31.5">
      <c r="A21" s="18" t="s">
        <v>9</v>
      </c>
      <c r="B21" s="20">
        <v>8311</v>
      </c>
      <c r="C21" s="21" t="s">
        <v>10</v>
      </c>
      <c r="D21" s="22" t="s">
        <v>11</v>
      </c>
      <c r="E21" s="24" t="s">
        <v>19</v>
      </c>
      <c r="F21" s="6" t="s">
        <v>18</v>
      </c>
      <c r="G21" s="15">
        <v>24806604</v>
      </c>
      <c r="H21" s="15">
        <v>5000000</v>
      </c>
      <c r="I21" s="15">
        <v>5000000</v>
      </c>
      <c r="J21" s="6">
        <v>40</v>
      </c>
    </row>
    <row r="22" spans="1:10" ht="15.75" hidden="1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48" customHeight="1">
      <c r="A23" s="7" t="s">
        <v>35</v>
      </c>
      <c r="B23" s="7"/>
      <c r="C23" s="7"/>
      <c r="D23" s="8" t="s">
        <v>36</v>
      </c>
      <c r="E23" s="9"/>
      <c r="F23" s="6"/>
      <c r="G23" s="17"/>
      <c r="H23" s="17">
        <v>319730</v>
      </c>
      <c r="I23" s="17">
        <v>319730</v>
      </c>
      <c r="J23" s="6"/>
    </row>
    <row r="24" spans="1:10" ht="44.25" customHeight="1">
      <c r="A24" s="7" t="s">
        <v>38</v>
      </c>
      <c r="B24" s="7"/>
      <c r="C24" s="7"/>
      <c r="D24" s="8" t="s">
        <v>37</v>
      </c>
      <c r="E24" s="9"/>
      <c r="F24" s="6"/>
      <c r="G24" s="17"/>
      <c r="H24" s="17">
        <v>319730</v>
      </c>
      <c r="I24" s="17">
        <v>319730</v>
      </c>
      <c r="J24" s="6"/>
    </row>
    <row r="25" spans="1:10" ht="81" customHeight="1">
      <c r="A25" s="7" t="s">
        <v>44</v>
      </c>
      <c r="B25" s="11" t="s">
        <v>45</v>
      </c>
      <c r="C25" s="11" t="s">
        <v>41</v>
      </c>
      <c r="D25" s="32" t="s">
        <v>46</v>
      </c>
      <c r="E25" s="26" t="s">
        <v>47</v>
      </c>
      <c r="F25" s="6">
        <v>2022</v>
      </c>
      <c r="G25" s="17"/>
      <c r="H25" s="15">
        <v>240000</v>
      </c>
      <c r="I25" s="15">
        <v>240000</v>
      </c>
      <c r="J25" s="6">
        <v>100</v>
      </c>
    </row>
    <row r="26" spans="1:10" ht="47.25" customHeight="1">
      <c r="A26" s="7" t="s">
        <v>39</v>
      </c>
      <c r="B26" s="11" t="s">
        <v>40</v>
      </c>
      <c r="C26" s="11" t="s">
        <v>41</v>
      </c>
      <c r="D26" s="32" t="s">
        <v>42</v>
      </c>
      <c r="E26" s="33" t="s">
        <v>43</v>
      </c>
      <c r="F26" s="6">
        <v>2022</v>
      </c>
      <c r="G26" s="17"/>
      <c r="H26" s="15">
        <v>79730</v>
      </c>
      <c r="I26" s="15">
        <v>79730</v>
      </c>
      <c r="J26" s="6">
        <v>100</v>
      </c>
    </row>
    <row r="27" spans="1:10" ht="62.25" customHeight="1" hidden="1">
      <c r="A27" s="7"/>
      <c r="B27" s="10"/>
      <c r="C27" s="11"/>
      <c r="D27" s="25"/>
      <c r="E27" s="24"/>
      <c r="F27" s="12"/>
      <c r="G27" s="15"/>
      <c r="H27" s="15"/>
      <c r="I27" s="15"/>
      <c r="J27" s="23"/>
    </row>
    <row r="28" spans="1:10" ht="15.75">
      <c r="A28" s="9"/>
      <c r="B28" s="9"/>
      <c r="C28" s="9"/>
      <c r="D28" s="9"/>
      <c r="E28" s="13" t="s">
        <v>5</v>
      </c>
      <c r="F28" s="14" t="s">
        <v>6</v>
      </c>
      <c r="G28" s="16">
        <f>SUM(G23+G10)</f>
        <v>38351681</v>
      </c>
      <c r="H28" s="16">
        <f>SUM(H23+H10)</f>
        <v>9734557</v>
      </c>
      <c r="I28" s="16">
        <f>SUM(I23+I10)</f>
        <v>9734557</v>
      </c>
      <c r="J28" s="14"/>
    </row>
    <row r="29" spans="1:10" ht="15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21" customHeight="1">
      <c r="A31" s="3"/>
      <c r="B31" s="3" t="s">
        <v>27</v>
      </c>
      <c r="C31" s="3"/>
      <c r="D31" s="3"/>
      <c r="E31" s="3"/>
      <c r="F31" s="3"/>
      <c r="G31" s="3"/>
      <c r="H31" s="3"/>
      <c r="I31" s="3"/>
      <c r="J31" s="3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</sheetData>
  <sheetProtection/>
  <mergeCells count="21">
    <mergeCell ref="A16:A18"/>
    <mergeCell ref="B16:B18"/>
    <mergeCell ref="C16:C18"/>
    <mergeCell ref="D16:D18"/>
    <mergeCell ref="D19:D20"/>
    <mergeCell ref="C19:C20"/>
    <mergeCell ref="B19:B20"/>
    <mergeCell ref="A19:A20"/>
    <mergeCell ref="A12:A15"/>
    <mergeCell ref="C12:C15"/>
    <mergeCell ref="D12:D15"/>
    <mergeCell ref="A3:J3"/>
    <mergeCell ref="A4:J4"/>
    <mergeCell ref="B12:B15"/>
    <mergeCell ref="H1:J2"/>
    <mergeCell ref="I14:I15"/>
    <mergeCell ref="J14:J15"/>
    <mergeCell ref="E14:E15"/>
    <mergeCell ref="F14:F15"/>
    <mergeCell ref="G14:G15"/>
    <mergeCell ref="H14:H15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2022-11-14T06:14:25Z</cp:lastPrinted>
  <dcterms:created xsi:type="dcterms:W3CDTF">2021-01-28T09:07:23Z</dcterms:created>
  <dcterms:modified xsi:type="dcterms:W3CDTF">2022-11-17T05:50:19Z</dcterms:modified>
  <cp:category/>
  <cp:version/>
  <cp:contentType/>
  <cp:contentStatus/>
</cp:coreProperties>
</file>