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315" windowHeight="8265" activeTab="0"/>
  </bookViews>
  <sheets>
    <sheet name="Лист1" sheetId="1" r:id="rId1"/>
  </sheets>
  <definedNames>
    <definedName name="_xlnm.Print_Area" localSheetId="0">'Лист1'!$A$1:$D$94</definedName>
  </definedNames>
  <calcPr fullCalcOnLoad="1"/>
</workbook>
</file>

<file path=xl/sharedStrings.xml><?xml version="1.0" encoding="utf-8"?>
<sst xmlns="http://schemas.openxmlformats.org/spreadsheetml/2006/main" count="84" uniqueCount="64">
  <si>
    <t>(код бюджету)</t>
  </si>
  <si>
    <t>1. Показники міжбюджетних трансфертів з інших бюджетів</t>
  </si>
  <si>
    <t>(грн)</t>
  </si>
  <si>
    <t>Код Класифікації доходу бюджету/Код бюджету</t>
  </si>
  <si>
    <t>Найменування трансферту/Найменування бюджету - надавача міжбюджетного трансферту</t>
  </si>
  <si>
    <t>Усього</t>
  </si>
  <si>
    <t>І. Трансферти до загального фонду бюджету</t>
  </si>
  <si>
    <t>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</t>
  </si>
  <si>
    <t xml:space="preserve">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пов"язана з Чорнобильською катастрофою) </t>
  </si>
  <si>
    <t>ІІ. Трансферти до спеціального фонду бюджету</t>
  </si>
  <si>
    <t>Х</t>
  </si>
  <si>
    <t>загальний фонд</t>
  </si>
  <si>
    <t>спеціальний фонд</t>
  </si>
  <si>
    <t>41051000/ 20100000000</t>
  </si>
  <si>
    <t xml:space="preserve">Інші субвенції з місцевого бюджету/обласний бюджет Харківської області: </t>
  </si>
  <si>
    <t>41053900/ 20100000000</t>
  </si>
  <si>
    <t>Базова дотація/державний бюджет</t>
  </si>
  <si>
    <t>Освітня субвенція з державного бюджету місцевим бюджетам/державний бюджет</t>
  </si>
  <si>
    <t>Проведення санаторно-курортного лікування громадян, які постраждали внаслідок Чорнобильської катастрофи, віднесених до категорії  1</t>
  </si>
  <si>
    <t>41053600/ 20100000000</t>
  </si>
  <si>
    <t>„Реконструкція очисних споруд за адресою: вул. Садова, 1а в с.Бірки Зміївського району Харківської області"</t>
  </si>
  <si>
    <t xml:space="preserve">Субвенція з місцевого бюджету на здійснення природоохоронних заходів/обласний бюджет Харківської області: </t>
  </si>
  <si>
    <t xml:space="preserve">Субвенція з місцевого бюджету на виконання інвестиційних проектів/обласний бюджет Харківської області: </t>
  </si>
  <si>
    <t>41053400/ 20100000000</t>
  </si>
  <si>
    <t>41053900/ 20552000000</t>
  </si>
  <si>
    <t>41020100/ 99000000000</t>
  </si>
  <si>
    <t>41033900/ 99000000000</t>
  </si>
  <si>
    <t>41040200/ 20100000000</t>
  </si>
  <si>
    <t>Субвенція з місцевого бюджету на здійснення переданих видатків у сфері освіти за рахунок коштів освітньої субвенції - на інклюзивно-ресурсні центри/обласний бюджет Харківської області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</si>
  <si>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бюджету/обласний бюджет Харківської області</t>
  </si>
  <si>
    <t>Міжбюджетні трансферти на 2022 рік</t>
  </si>
  <si>
    <t>Проведення санаторно-курортного лікування осіб з інвалідністю загального захворювання, осіб з інвалідністю з дитинства, ветеранів війни та осіб, на яких поширюється дія Законів України "Про статус ветеранів війни, гарантії їх соціального захисту" та "Про жертви нацистських переслідувань", постраждалих учасників Революції Гідності у санаторно-курортних закладах Харківської області</t>
  </si>
  <si>
    <t xml:space="preserve">„Реконструкція Комунального закладу "Тимченківська загальноосвітня школа І-ІІІ ступенів" Зміївської міської ради Чугуївського району Харківської області. Коригування” </t>
  </si>
  <si>
    <t>2. Показники міжбюджетних трансфертів іншим бюджетам</t>
  </si>
  <si>
    <t>Код Класифікації видатків та кредитування місцевого бюджету/Код бюджету</t>
  </si>
  <si>
    <t>Код Типової програмної класифікації видатків та кредитування місцевого бюджету</t>
  </si>
  <si>
    <t>Найменування трансферту/Найменування бюджету - отримувача міжбюджетного трансферту</t>
  </si>
  <si>
    <t>3719750/ 20100000000</t>
  </si>
  <si>
    <t>Субвенція з місцевого бюджету на співфінансування інвестиційних проектів/обласний бюджет:</t>
  </si>
  <si>
    <t xml:space="preserve">Співфінансування на придбання мультифункціональних спортивних майданчиків </t>
  </si>
  <si>
    <t>Міський голова</t>
  </si>
  <si>
    <t>Павло ГОЛОДНІКОВ</t>
  </si>
  <si>
    <t>41058400/ 20100000000</t>
  </si>
  <si>
    <t>Субвенція з місцевого бюджету на закупівлю опорними закладами охорони здоров"я послуг щодо проектування та встановлення кисневих станцій за рахунок залишку коштів відповідної субвенції з державного бюджету, що утворився на початок бюджетного періоду/обласний бюджет Харківської області</t>
  </si>
  <si>
    <t>Інші субвенції з місцевого бюджету/бюджет Слобожанської селищної територіальної громади</t>
  </si>
  <si>
    <t>41040500/ 20100000000</t>
  </si>
  <si>
    <t>3719800/ 99000000000</t>
  </si>
  <si>
    <t>Субвенція з місцевого бюджету державному бюджету на виконання програм соціально-економічногорозвитку регіону</t>
  </si>
  <si>
    <t>На виконання цільової Програми розвитку цивільного захисту на території Зміївської міської ради Чугуївського району Харківської області на 2021-2023 роки</t>
  </si>
  <si>
    <t>На виконання Комплексної програми профілактики правопорушень на території Зміївської міської ради Чугуївського району Харківської області на 2021-2025 роки</t>
  </si>
  <si>
    <t>УСЬОГО за розділами І, ІІ, у тому числі:</t>
  </si>
  <si>
    <t xml:space="preserve">На виконання Програми сприяння проведенню мобілізаційних заходів на території Зміївської міської ради Чугуївського району Харківської області на 2022 рік </t>
  </si>
  <si>
    <t>41040400/ 20100000000</t>
  </si>
  <si>
    <t xml:space="preserve">Інші дотації з місцевого бюджету/обласний бюджет Харківської області </t>
  </si>
  <si>
    <t>Дотація з місцевого бюджету на проведення розрахунків протягом опалювального періоду за комунальні послуги та енергоносії, які спожтваються установами, організаціями, підприємствами, що утримюютьмя за рахунок відповідних місцевих бюджетів за рахунок відповідної додаткової дотації з державного бюджету/обласний бюджет Харківської області</t>
  </si>
  <si>
    <t>3719770/ 20100000000</t>
  </si>
  <si>
    <t>Інші субвенції з місцевого бюджету:</t>
  </si>
  <si>
    <t>Співфінансування придбання шкільного автобусу, у т.ч. обладнаного місцями для дітей з особливими освітніми потребами, для Комунального закладу "Першотравневий ліцей" Зміївської міської ради Чугуївського району Харківської області</t>
  </si>
  <si>
    <t>410512000/                 20100000000</t>
  </si>
  <si>
    <t>Субвенція з місцевого бюджету на надання державної підтримки особам з особливими освітніми потребами за рахкнок відповідної субвенції з державного бюджету/обласний бюджет Харківської області</t>
  </si>
  <si>
    <t>41058800/ 20100000000</t>
  </si>
  <si>
    <t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 за рахунок відповідної субвенції з державного бюджету/обласний бюджет Харківської області</t>
  </si>
  <si>
    <t xml:space="preserve">На "Поточний ремонт котельні, що розташована за адресою: м. Зміїв, Таранівське шосе,1-Д" (заповнення віконних прорізів) </t>
  </si>
  <si>
    <t>Додаток 3
до рішення міської ради
від 30 грудня 2022 року №2609-ХХХVІ-VIІІ 
( ХХХVІ сесія VIІІ скликання)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</si>
</sst>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_-* #,##0\ _₽_-;\-* #,##0\ _₽_-;_-* &quot;-&quot;\ _₽_-;_-@_-"/>
    <numFmt numFmtId="175" formatCode="_-* #,##0.00\ _₽_-;\-* #,##0.00\ _₽_-;_-* &quot;-&quot;??\ _₽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\ &quot;₴&quot;"/>
  </numFmts>
  <fonts count="2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3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2" fontId="3" fillId="0" borderId="12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justify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view="pageBreakPreview" zoomScaleSheetLayoutView="100" zoomScalePageLayoutView="0" workbookViewId="0" topLeftCell="A77">
      <selection activeCell="G125" sqref="G125"/>
    </sheetView>
  </sheetViews>
  <sheetFormatPr defaultColWidth="9.00390625" defaultRowHeight="12.75"/>
  <cols>
    <col min="1" max="1" width="16.125" style="0" customWidth="1"/>
    <col min="2" max="2" width="15.125" style="0" customWidth="1"/>
    <col min="3" max="3" width="41.875" style="0" customWidth="1"/>
    <col min="4" max="4" width="45.75390625" style="0" customWidth="1"/>
  </cols>
  <sheetData>
    <row r="1" spans="1:4" ht="89.25" customHeight="1">
      <c r="A1" s="28"/>
      <c r="B1" s="28"/>
      <c r="C1" s="28"/>
      <c r="D1" s="29" t="s">
        <v>63</v>
      </c>
    </row>
    <row r="2" spans="1:4" ht="15">
      <c r="A2" s="28"/>
      <c r="B2" s="28"/>
      <c r="C2" s="28"/>
      <c r="D2" s="28"/>
    </row>
    <row r="3" spans="1:4" ht="15.75">
      <c r="A3" s="76" t="s">
        <v>30</v>
      </c>
      <c r="B3" s="76"/>
      <c r="C3" s="77"/>
      <c r="D3" s="77"/>
    </row>
    <row r="4" spans="1:4" ht="15.75">
      <c r="A4" s="78">
        <v>20538000000</v>
      </c>
      <c r="B4" s="78"/>
      <c r="C4" s="77"/>
      <c r="D4" s="77"/>
    </row>
    <row r="5" spans="1:4" ht="12" customHeight="1">
      <c r="A5" s="79" t="s">
        <v>0</v>
      </c>
      <c r="B5" s="79"/>
      <c r="C5" s="77"/>
      <c r="D5" s="77"/>
    </row>
    <row r="6" spans="1:4" ht="15">
      <c r="A6" s="28"/>
      <c r="B6" s="28"/>
      <c r="C6" s="28"/>
      <c r="D6" s="28"/>
    </row>
    <row r="7" spans="1:4" ht="15.75">
      <c r="A7" s="76" t="s">
        <v>1</v>
      </c>
      <c r="B7" s="76"/>
      <c r="C7" s="76"/>
      <c r="D7" s="76"/>
    </row>
    <row r="8" spans="1:4" ht="15.75">
      <c r="A8" s="28"/>
      <c r="B8" s="28"/>
      <c r="C8" s="28"/>
      <c r="D8" s="30" t="s">
        <v>2</v>
      </c>
    </row>
    <row r="9" spans="1:4" ht="63" customHeight="1">
      <c r="A9" s="31" t="s">
        <v>3</v>
      </c>
      <c r="B9" s="80" t="s">
        <v>4</v>
      </c>
      <c r="C9" s="81"/>
      <c r="D9" s="33" t="s">
        <v>5</v>
      </c>
    </row>
    <row r="10" spans="1:4" ht="15.75">
      <c r="A10" s="33">
        <v>1</v>
      </c>
      <c r="B10" s="62">
        <v>2</v>
      </c>
      <c r="C10" s="84"/>
      <c r="D10" s="33">
        <v>3</v>
      </c>
    </row>
    <row r="11" spans="1:4" ht="15.75">
      <c r="A11" s="82" t="s">
        <v>6</v>
      </c>
      <c r="B11" s="82"/>
      <c r="C11" s="82"/>
      <c r="D11" s="82"/>
    </row>
    <row r="12" spans="1:4" ht="31.5">
      <c r="A12" s="34" t="s">
        <v>25</v>
      </c>
      <c r="B12" s="85" t="s">
        <v>16</v>
      </c>
      <c r="C12" s="73"/>
      <c r="D12" s="35">
        <v>37089100</v>
      </c>
    </row>
    <row r="13" spans="1:4" ht="36" customHeight="1">
      <c r="A13" s="34" t="s">
        <v>26</v>
      </c>
      <c r="B13" s="65" t="s">
        <v>17</v>
      </c>
      <c r="C13" s="66"/>
      <c r="D13" s="35">
        <f>102463100-10246200</f>
        <v>92216900</v>
      </c>
    </row>
    <row r="14" spans="1:4" ht="39.75" customHeight="1" hidden="1">
      <c r="A14" s="31"/>
      <c r="B14" s="67"/>
      <c r="C14" s="68"/>
      <c r="D14" s="35"/>
    </row>
    <row r="15" spans="1:4" ht="63.75" customHeight="1">
      <c r="A15" s="31" t="s">
        <v>27</v>
      </c>
      <c r="B15" s="65" t="s">
        <v>29</v>
      </c>
      <c r="C15" s="66"/>
      <c r="D15" s="35">
        <v>1547000</v>
      </c>
    </row>
    <row r="16" spans="1:4" ht="28.5" customHeight="1">
      <c r="A16" s="31" t="s">
        <v>52</v>
      </c>
      <c r="B16" s="65" t="s">
        <v>53</v>
      </c>
      <c r="C16" s="72"/>
      <c r="D16" s="35">
        <f>175006+457032+27689+20716+27954</f>
        <v>708397</v>
      </c>
    </row>
    <row r="17" spans="1:4" ht="109.5" customHeight="1">
      <c r="A17" s="31" t="s">
        <v>45</v>
      </c>
      <c r="B17" s="65" t="s">
        <v>54</v>
      </c>
      <c r="C17" s="66"/>
      <c r="D17" s="35">
        <v>3710900</v>
      </c>
    </row>
    <row r="18" spans="1:4" ht="60" customHeight="1">
      <c r="A18" s="31" t="s">
        <v>13</v>
      </c>
      <c r="B18" s="65" t="s">
        <v>28</v>
      </c>
      <c r="C18" s="73"/>
      <c r="D18" s="35">
        <f>1661916-166418</f>
        <v>1495498</v>
      </c>
    </row>
    <row r="19" spans="1:4" ht="62.25" customHeight="1">
      <c r="A19" s="31" t="s">
        <v>58</v>
      </c>
      <c r="B19" s="65" t="s">
        <v>59</v>
      </c>
      <c r="C19" s="73"/>
      <c r="D19" s="35">
        <f>231203+113652</f>
        <v>344855</v>
      </c>
    </row>
    <row r="20" spans="1:4" ht="26.25" customHeight="1" hidden="1">
      <c r="A20" s="33"/>
      <c r="B20" s="83"/>
      <c r="C20" s="69"/>
      <c r="D20" s="35"/>
    </row>
    <row r="21" spans="1:4" ht="15.75" hidden="1">
      <c r="A21" s="33"/>
      <c r="B21" s="67"/>
      <c r="C21" s="69"/>
      <c r="D21" s="35"/>
    </row>
    <row r="22" spans="1:4" ht="51.75" customHeight="1" hidden="1">
      <c r="A22" s="31"/>
      <c r="B22" s="65"/>
      <c r="C22" s="73"/>
      <c r="D22" s="35"/>
    </row>
    <row r="23" spans="1:4" ht="51" customHeight="1" hidden="1">
      <c r="A23" s="31"/>
      <c r="B23" s="65"/>
      <c r="C23" s="73"/>
      <c r="D23" s="35"/>
    </row>
    <row r="24" spans="1:4" ht="35.25" customHeight="1">
      <c r="A24" s="31" t="s">
        <v>15</v>
      </c>
      <c r="B24" s="65" t="s">
        <v>14</v>
      </c>
      <c r="C24" s="73"/>
      <c r="D24" s="35">
        <f>SUM(D25:D29)</f>
        <v>317429</v>
      </c>
    </row>
    <row r="25" spans="1:4" ht="122.25" customHeight="1">
      <c r="A25" s="33"/>
      <c r="B25" s="65" t="s">
        <v>31</v>
      </c>
      <c r="C25" s="73"/>
      <c r="D25" s="35">
        <f>1033344-200000-515915</f>
        <v>317429</v>
      </c>
    </row>
    <row r="26" spans="1:4" ht="123.75" customHeight="1" hidden="1">
      <c r="A26" s="33"/>
      <c r="B26" s="65" t="s">
        <v>7</v>
      </c>
      <c r="C26" s="73"/>
      <c r="D26" s="35">
        <f>35750-18700-17050</f>
        <v>0</v>
      </c>
    </row>
    <row r="27" spans="1:4" ht="35.25" customHeight="1" hidden="1">
      <c r="A27" s="33"/>
      <c r="B27" s="65" t="s">
        <v>8</v>
      </c>
      <c r="C27" s="73"/>
      <c r="D27" s="35">
        <f>31452-31452</f>
        <v>0</v>
      </c>
    </row>
    <row r="28" spans="1:4" ht="27" customHeight="1" hidden="1">
      <c r="A28" s="33"/>
      <c r="B28" s="65" t="s">
        <v>18</v>
      </c>
      <c r="C28" s="73"/>
      <c r="D28" s="35">
        <f>35100-6100-29000</f>
        <v>0</v>
      </c>
    </row>
    <row r="29" spans="1:4" ht="18" customHeight="1" hidden="1">
      <c r="A29" s="33"/>
      <c r="B29" s="67"/>
      <c r="C29" s="69"/>
      <c r="D29" s="35"/>
    </row>
    <row r="30" spans="1:4" ht="33.75" customHeight="1">
      <c r="A30" s="36" t="s">
        <v>24</v>
      </c>
      <c r="B30" s="65" t="s">
        <v>44</v>
      </c>
      <c r="C30" s="73"/>
      <c r="D30" s="35">
        <f>4005433+466473</f>
        <v>4471906</v>
      </c>
    </row>
    <row r="31" spans="1:4" ht="96" customHeight="1">
      <c r="A31" s="31" t="s">
        <v>42</v>
      </c>
      <c r="B31" s="65" t="s">
        <v>43</v>
      </c>
      <c r="C31" s="73"/>
      <c r="D31" s="35">
        <v>765311</v>
      </c>
    </row>
    <row r="32" spans="1:4" ht="84.75" customHeight="1">
      <c r="A32" s="31" t="s">
        <v>60</v>
      </c>
      <c r="B32" s="65" t="s">
        <v>61</v>
      </c>
      <c r="C32" s="72"/>
      <c r="D32" s="35">
        <f>2391858+1587762</f>
        <v>3979620</v>
      </c>
    </row>
    <row r="33" spans="1:4" ht="15.75">
      <c r="A33" s="82" t="s">
        <v>9</v>
      </c>
      <c r="B33" s="82"/>
      <c r="C33" s="82"/>
      <c r="D33" s="82"/>
    </row>
    <row r="34" spans="1:4" ht="63" customHeight="1" hidden="1">
      <c r="A34" s="31"/>
      <c r="B34" s="74"/>
      <c r="C34" s="75"/>
      <c r="D34" s="37"/>
    </row>
    <row r="35" spans="1:4" ht="25.5" customHeight="1" hidden="1">
      <c r="A35" s="21"/>
      <c r="B35" s="67"/>
      <c r="C35" s="68"/>
      <c r="D35" s="38"/>
    </row>
    <row r="36" spans="1:4" ht="27" customHeight="1" hidden="1">
      <c r="A36" s="20"/>
      <c r="B36" s="67"/>
      <c r="C36" s="68"/>
      <c r="D36" s="37"/>
    </row>
    <row r="37" spans="1:4" ht="25.5" customHeight="1" hidden="1">
      <c r="A37" s="20"/>
      <c r="B37" s="67"/>
      <c r="C37" s="68"/>
      <c r="D37" s="37"/>
    </row>
    <row r="38" spans="1:4" ht="25.5" customHeight="1" hidden="1">
      <c r="A38" s="20"/>
      <c r="B38" s="67"/>
      <c r="C38" s="68"/>
      <c r="D38" s="37"/>
    </row>
    <row r="39" spans="1:4" ht="25.5" customHeight="1" hidden="1">
      <c r="A39" s="20"/>
      <c r="B39" s="67"/>
      <c r="C39" s="68"/>
      <c r="D39" s="37"/>
    </row>
    <row r="40" spans="1:4" ht="26.25" customHeight="1" hidden="1">
      <c r="A40" s="31" t="s">
        <v>23</v>
      </c>
      <c r="B40" s="70" t="s">
        <v>22</v>
      </c>
      <c r="C40" s="71"/>
      <c r="D40" s="35">
        <f>D41+D42+D43</f>
        <v>0</v>
      </c>
    </row>
    <row r="41" spans="1:4" ht="35.25" customHeight="1" hidden="1">
      <c r="A41" s="39"/>
      <c r="B41" s="65" t="s">
        <v>32</v>
      </c>
      <c r="C41" s="72"/>
      <c r="D41" s="35"/>
    </row>
    <row r="42" spans="1:4" ht="51" customHeight="1" hidden="1">
      <c r="A42" s="39"/>
      <c r="B42" s="65"/>
      <c r="C42" s="66"/>
      <c r="D42" s="35"/>
    </row>
    <row r="43" spans="1:4" ht="51" customHeight="1" hidden="1">
      <c r="A43" s="39"/>
      <c r="B43" s="65"/>
      <c r="C43" s="66"/>
      <c r="D43" s="35"/>
    </row>
    <row r="44" spans="1:4" ht="27" customHeight="1" hidden="1">
      <c r="A44" s="31"/>
      <c r="B44" s="70"/>
      <c r="C44" s="71"/>
      <c r="D44" s="35"/>
    </row>
    <row r="45" spans="1:4" ht="48.75" customHeight="1" hidden="1">
      <c r="A45" s="39"/>
      <c r="B45" s="65"/>
      <c r="C45" s="66"/>
      <c r="D45" s="35"/>
    </row>
    <row r="46" spans="1:4" ht="44.25" customHeight="1">
      <c r="A46" s="31" t="s">
        <v>19</v>
      </c>
      <c r="B46" s="65" t="s">
        <v>21</v>
      </c>
      <c r="C46" s="66"/>
      <c r="D46" s="35">
        <f>D47</f>
        <v>5000000</v>
      </c>
    </row>
    <row r="47" spans="1:4" ht="31.5" customHeight="1">
      <c r="A47" s="31"/>
      <c r="B47" s="65" t="s">
        <v>20</v>
      </c>
      <c r="C47" s="66"/>
      <c r="D47" s="35">
        <f>3000000+2000000</f>
        <v>5000000</v>
      </c>
    </row>
    <row r="48" spans="1:4" ht="26.25" customHeight="1" hidden="1">
      <c r="A48" s="36"/>
      <c r="B48" s="67"/>
      <c r="C48" s="69"/>
      <c r="D48" s="35"/>
    </row>
    <row r="49" spans="1:4" ht="38.25" customHeight="1" hidden="1">
      <c r="A49" s="31"/>
      <c r="B49" s="65"/>
      <c r="C49" s="66"/>
      <c r="D49" s="35"/>
    </row>
    <row r="50" spans="1:4" ht="25.5" customHeight="1" hidden="1">
      <c r="A50" s="31"/>
      <c r="B50" s="67"/>
      <c r="C50" s="55"/>
      <c r="D50" s="35"/>
    </row>
    <row r="51" spans="1:4" ht="39" customHeight="1" hidden="1">
      <c r="A51" s="31"/>
      <c r="B51" s="65"/>
      <c r="C51" s="66"/>
      <c r="D51" s="35"/>
    </row>
    <row r="52" spans="1:4" ht="27.75" customHeight="1" hidden="1">
      <c r="A52" s="31"/>
      <c r="B52" s="65"/>
      <c r="C52" s="66"/>
      <c r="D52" s="35"/>
    </row>
    <row r="53" spans="1:4" ht="27.75" customHeight="1" hidden="1">
      <c r="A53" s="31"/>
      <c r="B53" s="65"/>
      <c r="C53" s="66"/>
      <c r="D53" s="35"/>
    </row>
    <row r="54" spans="1:4" ht="25.5" customHeight="1" hidden="1">
      <c r="A54" s="31"/>
      <c r="B54" s="65"/>
      <c r="C54" s="66"/>
      <c r="D54" s="35"/>
    </row>
    <row r="55" spans="1:4" ht="14.25" customHeight="1" hidden="1">
      <c r="A55" s="31"/>
      <c r="B55" s="67"/>
      <c r="C55" s="55"/>
      <c r="D55" s="35"/>
    </row>
    <row r="56" spans="1:4" ht="13.5" customHeight="1" hidden="1">
      <c r="A56" s="31"/>
      <c r="B56" s="67"/>
      <c r="C56" s="55"/>
      <c r="D56" s="35"/>
    </row>
    <row r="57" spans="1:4" ht="27" customHeight="1" hidden="1">
      <c r="A57" s="31"/>
      <c r="B57" s="67"/>
      <c r="C57" s="55"/>
      <c r="D57" s="35"/>
    </row>
    <row r="58" spans="1:4" ht="36.75" customHeight="1" hidden="1">
      <c r="A58" s="31"/>
      <c r="B58" s="65"/>
      <c r="C58" s="66"/>
      <c r="D58" s="35"/>
    </row>
    <row r="59" spans="1:4" ht="26.25" customHeight="1" hidden="1">
      <c r="A59" s="36"/>
      <c r="B59" s="67"/>
      <c r="C59" s="69"/>
      <c r="D59" s="35"/>
    </row>
    <row r="60" spans="1:4" ht="37.5" customHeight="1" hidden="1">
      <c r="A60" s="31"/>
      <c r="B60" s="65"/>
      <c r="C60" s="72"/>
      <c r="D60" s="35"/>
    </row>
    <row r="61" spans="1:4" ht="49.5" customHeight="1" hidden="1">
      <c r="A61" s="31"/>
      <c r="B61" s="67"/>
      <c r="C61" s="68"/>
      <c r="D61" s="35"/>
    </row>
    <row r="62" spans="1:4" ht="39" customHeight="1" hidden="1">
      <c r="A62" s="31"/>
      <c r="B62" s="65"/>
      <c r="C62" s="66"/>
      <c r="D62" s="35"/>
    </row>
    <row r="63" spans="1:4" ht="11.25" customHeight="1">
      <c r="A63" s="32"/>
      <c r="B63" s="40"/>
      <c r="C63" s="41"/>
      <c r="D63" s="42"/>
    </row>
    <row r="64" spans="1:4" ht="15.75">
      <c r="A64" s="33" t="s">
        <v>10</v>
      </c>
      <c r="B64" s="57" t="s">
        <v>50</v>
      </c>
      <c r="C64" s="58"/>
      <c r="D64" s="37">
        <f>D65+D66</f>
        <v>151646916</v>
      </c>
    </row>
    <row r="65" spans="1:4" ht="15.75">
      <c r="A65" s="33" t="s">
        <v>10</v>
      </c>
      <c r="B65" s="57" t="s">
        <v>11</v>
      </c>
      <c r="C65" s="58"/>
      <c r="D65" s="37">
        <f>D18+D19+D24+D30+D12+D13+D23+D15+D22+D14+D17+D31+D16+D32</f>
        <v>146646916</v>
      </c>
    </row>
    <row r="66" spans="1:4" ht="15.75">
      <c r="A66" s="20" t="s">
        <v>10</v>
      </c>
      <c r="B66" s="57" t="s">
        <v>12</v>
      </c>
      <c r="C66" s="58"/>
      <c r="D66" s="37">
        <f>D40+D46+D50+D61+D57+D48+D59+D44+D34</f>
        <v>5000000</v>
      </c>
    </row>
    <row r="67" spans="1:4" ht="15.75">
      <c r="A67" s="43"/>
      <c r="B67" s="44"/>
      <c r="C67" s="45"/>
      <c r="D67" s="46"/>
    </row>
    <row r="68" spans="1:5" ht="15.75">
      <c r="A68" s="43"/>
      <c r="B68" s="25" t="s">
        <v>33</v>
      </c>
      <c r="C68" s="25"/>
      <c r="D68" s="26"/>
      <c r="E68" s="25"/>
    </row>
    <row r="69" spans="1:5" ht="15.75">
      <c r="A69" s="8"/>
      <c r="B69" s="8"/>
      <c r="C69" s="8"/>
      <c r="D69" s="47" t="s">
        <v>2</v>
      </c>
      <c r="E69" s="25"/>
    </row>
    <row r="70" spans="1:5" ht="110.25">
      <c r="A70" s="31" t="s">
        <v>34</v>
      </c>
      <c r="B70" s="31" t="s">
        <v>35</v>
      </c>
      <c r="C70" s="31" t="s">
        <v>36</v>
      </c>
      <c r="D70" s="33" t="s">
        <v>5</v>
      </c>
      <c r="E70" s="25"/>
    </row>
    <row r="71" spans="1:5" ht="15.75">
      <c r="A71" s="33">
        <v>1</v>
      </c>
      <c r="B71" s="33">
        <v>2</v>
      </c>
      <c r="C71" s="33">
        <v>3</v>
      </c>
      <c r="D71" s="33">
        <v>4</v>
      </c>
      <c r="E71" s="25"/>
    </row>
    <row r="72" spans="1:5" ht="15.75">
      <c r="A72" s="62" t="s">
        <v>6</v>
      </c>
      <c r="B72" s="63"/>
      <c r="C72" s="63"/>
      <c r="D72" s="64"/>
      <c r="E72" s="25"/>
    </row>
    <row r="73" spans="1:5" ht="38.25" customHeight="1">
      <c r="A73" s="31" t="s">
        <v>55</v>
      </c>
      <c r="B73" s="33">
        <v>9770</v>
      </c>
      <c r="C73" s="31" t="s">
        <v>56</v>
      </c>
      <c r="D73" s="35">
        <v>1000000</v>
      </c>
      <c r="E73" s="25"/>
    </row>
    <row r="74" spans="1:5" ht="66.75" customHeight="1">
      <c r="A74" s="31"/>
      <c r="B74" s="33"/>
      <c r="C74" s="51" t="s">
        <v>62</v>
      </c>
      <c r="D74" s="35">
        <v>1000000</v>
      </c>
      <c r="E74" s="25"/>
    </row>
    <row r="75" spans="1:5" ht="68.25" customHeight="1">
      <c r="A75" s="31" t="s">
        <v>46</v>
      </c>
      <c r="B75" s="33">
        <v>9800</v>
      </c>
      <c r="C75" s="48" t="s">
        <v>47</v>
      </c>
      <c r="D75" s="35">
        <f>SUM(D76+D77+D78)</f>
        <v>550000</v>
      </c>
      <c r="E75" s="25"/>
    </row>
    <row r="76" spans="1:5" ht="67.5" customHeight="1">
      <c r="A76" s="33"/>
      <c r="B76" s="33"/>
      <c r="C76" s="48" t="s">
        <v>48</v>
      </c>
      <c r="D76" s="35">
        <v>150000</v>
      </c>
      <c r="E76" s="25"/>
    </row>
    <row r="77" spans="1:5" ht="78.75">
      <c r="A77" s="33"/>
      <c r="B77" s="33"/>
      <c r="C77" s="48" t="s">
        <v>49</v>
      </c>
      <c r="D77" s="35">
        <v>300000</v>
      </c>
      <c r="E77" s="25"/>
    </row>
    <row r="78" spans="1:5" ht="81.75" customHeight="1">
      <c r="A78" s="33"/>
      <c r="B78" s="27"/>
      <c r="C78" s="48" t="s">
        <v>51</v>
      </c>
      <c r="D78" s="42">
        <v>100000</v>
      </c>
      <c r="E78" s="25"/>
    </row>
    <row r="79" spans="1:5" ht="15.75" hidden="1">
      <c r="A79" s="59" t="s">
        <v>9</v>
      </c>
      <c r="B79" s="60"/>
      <c r="C79" s="60"/>
      <c r="D79" s="61"/>
      <c r="E79" s="25"/>
    </row>
    <row r="80" spans="1:5" ht="31.5" hidden="1">
      <c r="A80" s="31" t="s">
        <v>55</v>
      </c>
      <c r="B80" s="33">
        <v>9770</v>
      </c>
      <c r="C80" s="31" t="s">
        <v>56</v>
      </c>
      <c r="D80" s="49"/>
      <c r="E80" s="25"/>
    </row>
    <row r="81" spans="1:5" ht="110.25" hidden="1">
      <c r="A81" s="31"/>
      <c r="B81" s="20"/>
      <c r="C81" s="54" t="s">
        <v>57</v>
      </c>
      <c r="D81" s="49">
        <f>240000-240000</f>
        <v>0</v>
      </c>
      <c r="E81" s="25"/>
    </row>
    <row r="82" spans="1:5" ht="47.25" hidden="1">
      <c r="A82" s="31" t="s">
        <v>37</v>
      </c>
      <c r="B82" s="33">
        <v>9750</v>
      </c>
      <c r="C82" s="54" t="s">
        <v>38</v>
      </c>
      <c r="D82" s="50">
        <f>SUM(D83)</f>
        <v>0</v>
      </c>
      <c r="E82" s="25"/>
    </row>
    <row r="83" spans="1:5" ht="47.25" hidden="1">
      <c r="A83" s="21"/>
      <c r="B83" s="20"/>
      <c r="C83" s="54" t="s">
        <v>39</v>
      </c>
      <c r="D83" s="35">
        <f>79730-79730</f>
        <v>0</v>
      </c>
      <c r="E83" s="25"/>
    </row>
    <row r="84" spans="1:5" ht="15.75">
      <c r="A84" s="33" t="s">
        <v>10</v>
      </c>
      <c r="B84" s="33" t="s">
        <v>10</v>
      </c>
      <c r="C84" s="52" t="s">
        <v>50</v>
      </c>
      <c r="D84" s="35">
        <f>D86+D87</f>
        <v>1550000</v>
      </c>
      <c r="E84" s="25"/>
    </row>
    <row r="85" spans="1:5" ht="15.75" hidden="1">
      <c r="A85" s="33" t="s">
        <v>10</v>
      </c>
      <c r="B85" s="33" t="s">
        <v>10</v>
      </c>
      <c r="C85" s="52" t="s">
        <v>11</v>
      </c>
      <c r="D85" s="35">
        <f>D52+D59+D54</f>
        <v>0</v>
      </c>
      <c r="E85" s="25"/>
    </row>
    <row r="86" spans="1:5" ht="15.75">
      <c r="A86" s="20" t="s">
        <v>10</v>
      </c>
      <c r="B86" s="20" t="s">
        <v>10</v>
      </c>
      <c r="C86" s="52" t="s">
        <v>11</v>
      </c>
      <c r="D86" s="35">
        <f>D73+D75</f>
        <v>1550000</v>
      </c>
      <c r="E86" s="25"/>
    </row>
    <row r="87" spans="1:5" ht="15.75">
      <c r="A87" s="20" t="s">
        <v>10</v>
      </c>
      <c r="B87" s="20" t="s">
        <v>10</v>
      </c>
      <c r="C87" s="52" t="s">
        <v>12</v>
      </c>
      <c r="D87" s="37"/>
      <c r="E87" s="25"/>
    </row>
    <row r="88" spans="1:5" ht="15.75">
      <c r="A88" s="43"/>
      <c r="B88" s="43"/>
      <c r="C88" s="53"/>
      <c r="D88" s="46"/>
      <c r="E88" s="25"/>
    </row>
    <row r="89" spans="1:5" ht="15.75">
      <c r="A89" s="43"/>
      <c r="B89" s="43"/>
      <c r="C89" s="53"/>
      <c r="D89" s="46"/>
      <c r="E89" s="25"/>
    </row>
    <row r="90" spans="1:4" ht="15.75">
      <c r="A90" s="10" t="s">
        <v>40</v>
      </c>
      <c r="B90" s="10"/>
      <c r="C90" s="10"/>
      <c r="D90" s="10" t="s">
        <v>41</v>
      </c>
    </row>
    <row r="91" spans="1:4" ht="15.75">
      <c r="A91" s="43"/>
      <c r="B91" s="44"/>
      <c r="C91" s="45"/>
      <c r="D91" s="46"/>
    </row>
    <row r="92" spans="1:4" ht="9.75" customHeight="1">
      <c r="A92" s="53"/>
      <c r="B92" s="53"/>
      <c r="C92" s="53"/>
      <c r="D92" s="53"/>
    </row>
    <row r="93" spans="1:4" ht="15" customHeight="1" hidden="1">
      <c r="A93" s="56"/>
      <c r="B93" s="56"/>
      <c r="C93" s="56"/>
      <c r="D93" s="56"/>
    </row>
    <row r="94" spans="1:4" ht="12" customHeight="1" hidden="1">
      <c r="A94" s="8"/>
      <c r="B94" s="8"/>
      <c r="C94" s="8"/>
      <c r="D94" s="9"/>
    </row>
    <row r="95" spans="1:4" ht="12.75" hidden="1">
      <c r="A95" s="2"/>
      <c r="B95" s="2"/>
      <c r="C95" s="2"/>
      <c r="D95" s="3"/>
    </row>
    <row r="96" spans="1:4" ht="12.75" hidden="1">
      <c r="A96" s="3"/>
      <c r="B96" s="3"/>
      <c r="C96" s="3"/>
      <c r="D96" s="3"/>
    </row>
    <row r="97" spans="1:4" ht="15.75" hidden="1">
      <c r="A97" s="82"/>
      <c r="B97" s="82"/>
      <c r="C97" s="82"/>
      <c r="D97" s="82"/>
    </row>
    <row r="98" spans="1:4" ht="12.75" hidden="1">
      <c r="A98" s="2"/>
      <c r="B98" s="3"/>
      <c r="C98" s="11"/>
      <c r="D98" s="5"/>
    </row>
    <row r="99" spans="1:4" ht="12.75" hidden="1">
      <c r="A99" s="2"/>
      <c r="B99" s="3"/>
      <c r="C99" s="11"/>
      <c r="D99" s="5"/>
    </row>
    <row r="100" spans="1:4" ht="12.75" hidden="1">
      <c r="A100" s="2"/>
      <c r="B100" s="3"/>
      <c r="C100" s="11"/>
      <c r="D100" s="5"/>
    </row>
    <row r="101" spans="1:4" ht="12.75" hidden="1">
      <c r="A101" s="13"/>
      <c r="B101" s="13"/>
      <c r="C101" s="24"/>
      <c r="D101" s="5"/>
    </row>
    <row r="102" spans="1:4" ht="12.75" hidden="1">
      <c r="A102" s="13"/>
      <c r="B102" s="13"/>
      <c r="C102" s="24"/>
      <c r="D102" s="5"/>
    </row>
    <row r="103" spans="1:4" ht="63.75" customHeight="1" hidden="1">
      <c r="A103" s="13"/>
      <c r="B103" s="13"/>
      <c r="C103" s="24"/>
      <c r="D103" s="5"/>
    </row>
    <row r="104" spans="1:4" ht="12.75" hidden="1">
      <c r="A104" s="13"/>
      <c r="B104" s="13"/>
      <c r="C104" s="24"/>
      <c r="D104" s="5"/>
    </row>
    <row r="105" spans="1:4" ht="41.25" customHeight="1" hidden="1">
      <c r="A105" s="2"/>
      <c r="B105" s="3"/>
      <c r="C105" s="15"/>
      <c r="D105" s="5"/>
    </row>
    <row r="106" spans="1:4" ht="12.75" hidden="1">
      <c r="A106" s="2"/>
      <c r="B106" s="3"/>
      <c r="C106" s="15"/>
      <c r="D106" s="5"/>
    </row>
    <row r="107" spans="1:4" ht="12.75" hidden="1">
      <c r="A107" s="2"/>
      <c r="B107" s="3"/>
      <c r="C107" s="15"/>
      <c r="D107" s="5"/>
    </row>
    <row r="108" spans="1:4" ht="12.75" hidden="1">
      <c r="A108" s="12"/>
      <c r="B108" s="19"/>
      <c r="D108" s="14"/>
    </row>
    <row r="109" spans="1:4" ht="15.75" hidden="1">
      <c r="A109" s="59"/>
      <c r="B109" s="60"/>
      <c r="C109" s="60"/>
      <c r="D109" s="61"/>
    </row>
    <row r="110" spans="1:4" ht="12.75" hidden="1">
      <c r="A110" s="2"/>
      <c r="B110" s="6"/>
      <c r="C110" s="22"/>
      <c r="D110" s="17"/>
    </row>
    <row r="111" spans="1:4" ht="15.75" hidden="1">
      <c r="A111" s="21"/>
      <c r="B111" s="20"/>
      <c r="C111" s="18"/>
      <c r="D111" s="5"/>
    </row>
    <row r="112" spans="1:4" ht="12.75" hidden="1">
      <c r="A112" s="2"/>
      <c r="B112" s="2"/>
      <c r="C112" s="16"/>
      <c r="D112" s="17"/>
    </row>
    <row r="113" ht="12.75" hidden="1"/>
    <row r="114" spans="1:4" ht="12.75" hidden="1">
      <c r="A114" s="13"/>
      <c r="B114" s="13"/>
      <c r="C114" s="16"/>
      <c r="D114" s="5"/>
    </row>
    <row r="115" spans="1:4" ht="12.75" hidden="1">
      <c r="A115" s="13"/>
      <c r="B115" s="13"/>
      <c r="C115" s="16"/>
      <c r="D115" s="5"/>
    </row>
    <row r="116" spans="1:2" ht="12.75" hidden="1">
      <c r="A116" s="13"/>
      <c r="B116" s="13"/>
    </row>
    <row r="117" spans="1:4" ht="12.75" hidden="1">
      <c r="A117" s="2"/>
      <c r="B117" s="3"/>
      <c r="C117" s="11"/>
      <c r="D117" s="5"/>
    </row>
    <row r="118" spans="1:4" ht="12.75" hidden="1">
      <c r="A118" s="13"/>
      <c r="B118" s="13"/>
      <c r="C118" s="16"/>
      <c r="D118" s="5"/>
    </row>
    <row r="119" spans="1:4" ht="12.75" hidden="1">
      <c r="A119" s="2"/>
      <c r="B119" s="3"/>
      <c r="C119" s="15"/>
      <c r="D119" s="5"/>
    </row>
    <row r="120" spans="1:4" ht="12.75" hidden="1">
      <c r="A120" s="12"/>
      <c r="B120" s="3"/>
      <c r="C120" s="23"/>
      <c r="D120" s="5"/>
    </row>
    <row r="121" spans="1:4" ht="12.75" hidden="1">
      <c r="A121" s="3"/>
      <c r="B121" s="3"/>
      <c r="C121" s="4"/>
      <c r="D121" s="5"/>
    </row>
    <row r="122" spans="1:4" ht="12.75" hidden="1">
      <c r="A122" s="3"/>
      <c r="B122" s="3"/>
      <c r="C122" s="4"/>
      <c r="D122" s="5"/>
    </row>
    <row r="123" spans="1:4" ht="12.75" hidden="1">
      <c r="A123" s="6"/>
      <c r="B123" s="6"/>
      <c r="C123" s="4"/>
      <c r="D123" s="7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</sheetData>
  <sheetProtection/>
  <mergeCells count="66">
    <mergeCell ref="B32:C32"/>
    <mergeCell ref="B31:C31"/>
    <mergeCell ref="B10:C10"/>
    <mergeCell ref="B18:C18"/>
    <mergeCell ref="B12:C12"/>
    <mergeCell ref="B13:C13"/>
    <mergeCell ref="B15:C15"/>
    <mergeCell ref="B14:C14"/>
    <mergeCell ref="B17:C17"/>
    <mergeCell ref="B26:C26"/>
    <mergeCell ref="B27:C27"/>
    <mergeCell ref="A97:D97"/>
    <mergeCell ref="A109:D109"/>
    <mergeCell ref="A11:D11"/>
    <mergeCell ref="A33:D33"/>
    <mergeCell ref="B19:C19"/>
    <mergeCell ref="B20:C20"/>
    <mergeCell ref="B45:C45"/>
    <mergeCell ref="B23:C23"/>
    <mergeCell ref="B22:C22"/>
    <mergeCell ref="B56:C56"/>
    <mergeCell ref="B62:C62"/>
    <mergeCell ref="B51:C51"/>
    <mergeCell ref="B46:C46"/>
    <mergeCell ref="B47:C47"/>
    <mergeCell ref="B57:C57"/>
    <mergeCell ref="B58:C58"/>
    <mergeCell ref="B55:C55"/>
    <mergeCell ref="B61:C61"/>
    <mergeCell ref="B59:C59"/>
    <mergeCell ref="B60:C60"/>
    <mergeCell ref="B30:C30"/>
    <mergeCell ref="A3:D3"/>
    <mergeCell ref="A4:D4"/>
    <mergeCell ref="A5:D5"/>
    <mergeCell ref="A7:D7"/>
    <mergeCell ref="B28:C28"/>
    <mergeCell ref="B29:C29"/>
    <mergeCell ref="B9:C9"/>
    <mergeCell ref="B16:C16"/>
    <mergeCell ref="B50:C50"/>
    <mergeCell ref="B44:C44"/>
    <mergeCell ref="B43:C43"/>
    <mergeCell ref="B21:C21"/>
    <mergeCell ref="B24:C24"/>
    <mergeCell ref="B25:C25"/>
    <mergeCell ref="B39:C39"/>
    <mergeCell ref="B35:C35"/>
    <mergeCell ref="B36:C36"/>
    <mergeCell ref="B34:C34"/>
    <mergeCell ref="B53:C53"/>
    <mergeCell ref="B37:C37"/>
    <mergeCell ref="B38:C38"/>
    <mergeCell ref="B54:C54"/>
    <mergeCell ref="B48:C48"/>
    <mergeCell ref="B49:C49"/>
    <mergeCell ref="B52:C52"/>
    <mergeCell ref="B40:C40"/>
    <mergeCell ref="B41:C41"/>
    <mergeCell ref="B42:C42"/>
    <mergeCell ref="A93:D93"/>
    <mergeCell ref="B64:C64"/>
    <mergeCell ref="B65:C65"/>
    <mergeCell ref="B66:C66"/>
    <mergeCell ref="A79:D79"/>
    <mergeCell ref="A72:D72"/>
  </mergeCells>
  <printOptions horizontalCentered="1"/>
  <pageMargins left="1.1811023622047245" right="0.7874015748031497" top="0.984251968503937" bottom="0.98" header="0.5118110236220472" footer="0.5118110236220472"/>
  <pageSetup horizontalDpi="600" verticalDpi="600" orientation="portrait" paperSize="9" scale="46" r:id="rId1"/>
  <rowBreaks count="2" manualBreakCount="2">
    <brk id="92" max="3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2022-10-18T06:29:50Z</cp:lastPrinted>
  <dcterms:created xsi:type="dcterms:W3CDTF">2020-12-18T08:18:28Z</dcterms:created>
  <dcterms:modified xsi:type="dcterms:W3CDTF">2023-01-02T08:13:25Z</dcterms:modified>
  <cp:category/>
  <cp:version/>
  <cp:contentType/>
  <cp:contentStatus/>
</cp:coreProperties>
</file>