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ЗМІЇВСЬКА МІСЬКА РАДА\ХХІ сесія 21.12.2021\РІШЕННЯ ХХІ СЕСІЇ 21.12.2021\додатки до рішення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4" i="1" l="1"/>
  <c r="G55" i="1" s="1"/>
  <c r="F54" i="1"/>
  <c r="F55" i="1" s="1"/>
  <c r="I53" i="1"/>
  <c r="H52" i="1"/>
  <c r="I52" i="1" s="1"/>
  <c r="I51" i="1"/>
  <c r="H51" i="1"/>
  <c r="H50" i="1"/>
  <c r="I50" i="1" s="1"/>
  <c r="I49" i="1"/>
  <c r="H49" i="1"/>
  <c r="H48" i="1"/>
  <c r="I48" i="1" s="1"/>
  <c r="I47" i="1"/>
  <c r="H47" i="1"/>
  <c r="H46" i="1"/>
  <c r="I46" i="1" s="1"/>
  <c r="I45" i="1"/>
  <c r="H45" i="1"/>
  <c r="H44" i="1"/>
  <c r="I44" i="1" s="1"/>
  <c r="I43" i="1"/>
  <c r="H43" i="1"/>
  <c r="H42" i="1"/>
  <c r="H54" i="1" s="1"/>
  <c r="H55" i="1" s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H23" i="1"/>
  <c r="G23" i="1"/>
  <c r="I23" i="1" s="1"/>
  <c r="F23" i="1"/>
  <c r="I22" i="1"/>
  <c r="I21" i="1"/>
  <c r="I20" i="1"/>
  <c r="I19" i="1"/>
  <c r="I18" i="1"/>
  <c r="I17" i="1"/>
  <c r="I16" i="1"/>
  <c r="I15" i="1"/>
  <c r="I14" i="1"/>
  <c r="I13" i="1"/>
  <c r="I11" i="1"/>
  <c r="H11" i="1"/>
  <c r="G11" i="1"/>
  <c r="F11" i="1"/>
  <c r="I10" i="1"/>
  <c r="I42" i="1" l="1"/>
  <c r="I54" i="1" s="1"/>
  <c r="I55" i="1" s="1"/>
</calcChain>
</file>

<file path=xl/sharedStrings.xml><?xml version="1.0" encoding="utf-8"?>
<sst xmlns="http://schemas.openxmlformats.org/spreadsheetml/2006/main" count="120" uniqueCount="77">
  <si>
    <t>Додаток 1</t>
  </si>
  <si>
    <t>до рішення ХХІ сесії Зміївської міської ради</t>
  </si>
  <si>
    <t xml:space="preserve">Перелік майна комунальної власності Зміївської територіальної громади, що закріплюється на праві оперативного управління за Комунальною установою Територіальний центр соціального обслуговування (надання соціальних послуг) Зміївської міської ради Чугуївського району Харківської області </t>
  </si>
  <si>
    <t>№
з/п</t>
  </si>
  <si>
    <t>Інвентарний номер</t>
  </si>
  <si>
    <t>Номер субрахунку</t>
  </si>
  <si>
    <t>Найменування основних засобів</t>
  </si>
  <si>
    <t>Одиниця виміру</t>
  </si>
  <si>
    <t>Кількість</t>
  </si>
  <si>
    <t>Первісна (балансова) вартість</t>
  </si>
  <si>
    <t>Нараховано знос на 01.01.2022р.</t>
  </si>
  <si>
    <t>Залишкова вартість</t>
  </si>
  <si>
    <t>Кольор.лазер.друк.  пристрій 4P Color Lazerget CP1515n</t>
  </si>
  <si>
    <t>шт</t>
  </si>
  <si>
    <t>Всього:</t>
  </si>
  <si>
    <t>СПЕЦ.РАХУНОК</t>
  </si>
  <si>
    <t>10480011;12;13;18;20;21;   22;25;26;27;28;29</t>
  </si>
  <si>
    <t>Ноутбук  AcerAS5733Z-P623G32Mikk15.6''HD/P6200 2.13 в ком.</t>
  </si>
  <si>
    <t>10490013;15;17;20;21;22;23;25;29;30;33</t>
  </si>
  <si>
    <t>Копіювально-розмнож техн. HP Laser Jet M1132  з кабелем USB</t>
  </si>
  <si>
    <t>Персональний комп'ютер у зборі</t>
  </si>
  <si>
    <t>10480036;38;47;48;52</t>
  </si>
  <si>
    <t>Сейф металевий</t>
  </si>
  <si>
    <t>10146002-3</t>
  </si>
  <si>
    <t>Ноутбук ASUS{555LB-DM369D з ПЗ Microsoft Windows 7 SP1 PF</t>
  </si>
  <si>
    <t>БФП лазерний SAMSUNG SL-M2880FW/XEV</t>
  </si>
  <si>
    <t>Проектор Acer X112H (DLP, SVGA, 3000 ANSI Lm)</t>
  </si>
  <si>
    <t>Бізнес набір для презентацій (чемодан для модераторів)</t>
  </si>
  <si>
    <t>10146058-59</t>
  </si>
  <si>
    <t>Кондиціонер "Luberg" LSR 07</t>
  </si>
  <si>
    <t>Кондиціонер "Luberg" LSR 09</t>
  </si>
  <si>
    <t>Комплект картриджів (до лазер.кол.друк.прис.)</t>
  </si>
  <si>
    <t>ТФ “Panasonic”   902ИА</t>
  </si>
  <si>
    <t>11300061-63</t>
  </si>
  <si>
    <t>Стіл комп'ютерний “ Лідер”</t>
  </si>
  <si>
    <t>11300064-68</t>
  </si>
  <si>
    <t>Стіл комп'ютерний “ Мишонок”</t>
  </si>
  <si>
    <t>Стіл офісний  1000х700х700</t>
  </si>
  <si>
    <t>11360085;94;95</t>
  </si>
  <si>
    <t>Стіл комп'ютерний</t>
  </si>
  <si>
    <t>11360099;101</t>
  </si>
  <si>
    <t>Стілець</t>
  </si>
  <si>
    <t>11360120;121;122;123;125;127;136;137</t>
  </si>
  <si>
    <t>Крісло офісне</t>
  </si>
  <si>
    <t>Тумба 400х490х580</t>
  </si>
  <si>
    <t>Тумба 800х420х1950</t>
  </si>
  <si>
    <t>11360187;191;192;196;201;202</t>
  </si>
  <si>
    <t>Тумба офісна</t>
  </si>
  <si>
    <t>11360186;197;198</t>
  </si>
  <si>
    <t>11300074-76</t>
  </si>
  <si>
    <t>Шафа 770х370х2000</t>
  </si>
  <si>
    <t>Шафа 800х420х1950</t>
  </si>
  <si>
    <t>11360143;148;154;155;157;158</t>
  </si>
  <si>
    <t>Шафа для одягу (закрита)</t>
  </si>
  <si>
    <t>11360164;169;175;176;178;179;181</t>
  </si>
  <si>
    <t>Шафа для документів (відкрита)</t>
  </si>
  <si>
    <t>Факс Panasonic</t>
  </si>
  <si>
    <t>Засіб КЗІ  "Secure Token 337K''</t>
  </si>
  <si>
    <t>Базовий набір для презентацій Nobo Moder</t>
  </si>
  <si>
    <t>Проекційний екран Avtek Tripod Standard</t>
  </si>
  <si>
    <t>Шафа для докуметів</t>
  </si>
  <si>
    <t>Фліпчарт на тринозі Pochart 100*70</t>
  </si>
  <si>
    <t>Круглий стіл для відвідувачів</t>
  </si>
  <si>
    <t>111360005-6</t>
  </si>
  <si>
    <t>Дошка коркова</t>
  </si>
  <si>
    <t>111360007-14</t>
  </si>
  <si>
    <t>Cтілець на рамі</t>
  </si>
  <si>
    <t>Кронштейн ISIT ARM LINK</t>
  </si>
  <si>
    <t xml:space="preserve">Гарнітура REAL-EL GD-010MV </t>
  </si>
  <si>
    <t>Мишка Vinga MS601BK</t>
  </si>
  <si>
    <t>111360029-31</t>
  </si>
  <si>
    <t>КЗІ "Secure Token-337K"</t>
  </si>
  <si>
    <t>Лазерний принтер «Canon»</t>
  </si>
  <si>
    <t>РАЗОМ:</t>
  </si>
  <si>
    <t>Секретар міської ради</t>
  </si>
  <si>
    <t>Петро КУЧКОВ</t>
  </si>
  <si>
    <t>VIII скликання від 21 грудня 2021 року № 1822-ХХІ-VIII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</si>
</sst>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[$-419]0"/>
    <numFmt numFmtId="166" formatCode="[$-419]0.00"/>
    <numFmt numFmtId="167" formatCode="#\ ??/??\ "/>
    <numFmt numFmtId="168" formatCode="[$-419]#,##0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164" fontId="4" fillId="0" borderId="0" applyBorder="0" applyProtection="0"/>
  </cellStyleXfs>
  <cellXfs count="61">
    <xf numFmtId="0" fontId="0" fillId="0" borderId="0" xfId="0"/>
    <xf numFmtId="0" fontId="9" fillId="0" borderId="0" xfId="0" applyFont="1" applyAlignment="1">
      <alignment horizontal="left" vertical="center"/>
    </xf>
    <xf numFmtId="164" fontId="2" fillId="0" borderId="1" xfId="1" applyFont="1" applyBorder="1" applyAlignment="1" applyProtection="1">
      <alignment horizontal="right"/>
    </xf>
    <xf numFmtId="164" fontId="2" fillId="0" borderId="1" xfId="1" applyFont="1" applyBorder="1" applyAlignment="1" applyProtection="1">
      <alignment horizontal="center" vertical="center" wrapText="1"/>
    </xf>
    <xf numFmtId="164" fontId="2" fillId="0" borderId="0" xfId="1" applyFont="1" applyBorder="1" applyAlignment="1" applyProtection="1">
      <alignment horizontal="center" vertical="center" wrapText="1"/>
    </xf>
    <xf numFmtId="164" fontId="3" fillId="0" borderId="0" xfId="2" applyFont="1" applyAlignment="1">
      <alignment vertical="center"/>
    </xf>
    <xf numFmtId="164" fontId="3" fillId="0" borderId="0" xfId="2" applyFont="1" applyAlignment="1">
      <alignment horizontal="left" vertical="center"/>
    </xf>
    <xf numFmtId="164" fontId="2" fillId="0" borderId="0" xfId="1" applyFont="1" applyBorder="1" applyAlignment="1" applyProtection="1">
      <alignment horizontal="center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164" fontId="3" fillId="2" borderId="1" xfId="1" applyFont="1" applyFill="1" applyBorder="1" applyAlignment="1" applyProtection="1">
      <alignment horizontal="center" vertical="top" wrapText="1"/>
    </xf>
    <xf numFmtId="164" fontId="3" fillId="0" borderId="1" xfId="1" applyFont="1" applyBorder="1" applyProtection="1"/>
    <xf numFmtId="165" fontId="3" fillId="0" borderId="1" xfId="1" applyNumberFormat="1" applyFont="1" applyBorder="1" applyAlignment="1" applyProtection="1">
      <alignment horizontal="center" vertical="center" wrapText="1"/>
    </xf>
    <xf numFmtId="166" fontId="3" fillId="0" borderId="1" xfId="1" applyNumberFormat="1" applyFont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Font="1" applyBorder="1" applyProtection="1"/>
    <xf numFmtId="165" fontId="2" fillId="0" borderId="1" xfId="1" applyNumberFormat="1" applyFont="1" applyBorder="1" applyAlignment="1" applyProtection="1">
      <alignment horizontal="center" vertical="center" wrapText="1"/>
    </xf>
    <xf numFmtId="166" fontId="2" fillId="0" borderId="1" xfId="1" applyNumberFormat="1" applyFont="1" applyBorder="1" applyAlignment="1" applyProtection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164" fontId="6" fillId="0" borderId="1" xfId="1" applyFont="1" applyBorder="1" applyAlignment="1" applyProtection="1">
      <alignment horizontal="center" vertical="center" wrapText="1"/>
    </xf>
    <xf numFmtId="164" fontId="3" fillId="0" borderId="1" xfId="1" applyFont="1" applyBorder="1" applyAlignment="1" applyProtection="1">
      <alignment vertical="center"/>
    </xf>
    <xf numFmtId="164" fontId="3" fillId="0" borderId="1" xfId="1" applyFont="1" applyBorder="1" applyAlignment="1" applyProtection="1">
      <alignment vertical="top"/>
    </xf>
    <xf numFmtId="164" fontId="3" fillId="0" borderId="1" xfId="1" applyFont="1" applyBorder="1" applyAlignment="1" applyProtection="1">
      <alignment horizontal="left" vertical="center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Font="1" applyBorder="1" applyAlignment="1" applyProtection="1">
      <alignment horizontal="left" vertical="top"/>
    </xf>
    <xf numFmtId="164" fontId="3" fillId="2" borderId="1" xfId="1" applyFont="1" applyFill="1" applyBorder="1" applyAlignment="1" applyProtection="1">
      <alignment horizontal="center" vertical="center" wrapText="1"/>
    </xf>
    <xf numFmtId="166" fontId="0" fillId="0" borderId="0" xfId="0" applyNumberFormat="1"/>
    <xf numFmtId="164" fontId="5" fillId="0" borderId="1" xfId="1" applyFont="1" applyBorder="1" applyAlignment="1" applyProtection="1">
      <alignment horizontal="left" vertical="top" wrapText="1"/>
    </xf>
    <xf numFmtId="167" fontId="3" fillId="0" borderId="1" xfId="1" applyNumberFormat="1" applyFont="1" applyBorder="1" applyAlignment="1" applyProtection="1">
      <alignment horizontal="center" vertical="center" wrapText="1"/>
    </xf>
    <xf numFmtId="166" fontId="3" fillId="0" borderId="1" xfId="1" applyNumberFormat="1" applyFont="1" applyBorder="1" applyAlignment="1" applyProtection="1">
      <alignment horizontal="center" vertical="top"/>
    </xf>
    <xf numFmtId="166" fontId="3" fillId="2" borderId="1" xfId="1" applyNumberFormat="1" applyFont="1" applyFill="1" applyBorder="1" applyAlignment="1" applyProtection="1">
      <alignment horizontal="center" vertical="top"/>
    </xf>
    <xf numFmtId="164" fontId="5" fillId="0" borderId="1" xfId="1" applyFont="1" applyBorder="1" applyProtection="1"/>
    <xf numFmtId="164" fontId="3" fillId="0" borderId="1" xfId="1" applyFont="1" applyBorder="1" applyAlignment="1" applyProtection="1">
      <alignment horizontal="center"/>
    </xf>
    <xf numFmtId="166" fontId="3" fillId="0" borderId="1" xfId="1" applyNumberFormat="1" applyFont="1" applyBorder="1" applyAlignment="1" applyProtection="1">
      <alignment horizontal="center"/>
    </xf>
    <xf numFmtId="164" fontId="5" fillId="0" borderId="1" xfId="1" applyFont="1" applyBorder="1" applyAlignment="1" applyProtection="1">
      <alignment vertical="center"/>
    </xf>
    <xf numFmtId="164" fontId="3" fillId="2" borderId="1" xfId="1" applyFont="1" applyFill="1" applyBorder="1" applyAlignment="1" applyProtection="1">
      <alignment horizontal="center" vertical="center"/>
    </xf>
    <xf numFmtId="164" fontId="5" fillId="2" borderId="1" xfId="1" applyFont="1" applyFill="1" applyBorder="1" applyAlignment="1" applyProtection="1">
      <alignment horizontal="left" vertical="center"/>
    </xf>
    <xf numFmtId="166" fontId="3" fillId="2" borderId="1" xfId="1" applyNumberFormat="1" applyFont="1" applyFill="1" applyBorder="1" applyAlignment="1" applyProtection="1">
      <alignment horizontal="center" vertical="center"/>
    </xf>
    <xf numFmtId="164" fontId="5" fillId="2" borderId="1" xfId="1" applyFont="1" applyFill="1" applyBorder="1" applyAlignment="1" applyProtection="1">
      <alignment vertical="center"/>
    </xf>
    <xf numFmtId="164" fontId="3" fillId="0" borderId="1" xfId="1" applyFont="1" applyBorder="1" applyAlignment="1" applyProtection="1">
      <alignment horizontal="center" vertical="top"/>
    </xf>
    <xf numFmtId="164" fontId="7" fillId="0" borderId="1" xfId="1" applyFont="1" applyBorder="1" applyAlignment="1" applyProtection="1">
      <alignment horizontal="center" vertical="center" wrapText="1"/>
    </xf>
    <xf numFmtId="164" fontId="3" fillId="0" borderId="1" xfId="1" applyFont="1" applyBorder="1" applyAlignment="1" applyProtection="1">
      <alignment horizontal="center" vertical="center"/>
    </xf>
    <xf numFmtId="166" fontId="3" fillId="0" borderId="1" xfId="1" applyNumberFormat="1" applyFont="1" applyBorder="1" applyAlignment="1" applyProtection="1">
      <alignment horizontal="center" vertical="center"/>
    </xf>
    <xf numFmtId="164" fontId="6" fillId="0" borderId="1" xfId="1" applyFont="1" applyBorder="1" applyAlignment="1" applyProtection="1">
      <alignment horizontal="center" vertical="top" wrapText="1"/>
    </xf>
    <xf numFmtId="164" fontId="5" fillId="0" borderId="1" xfId="1" applyFont="1" applyBorder="1" applyAlignment="1" applyProtection="1">
      <alignment horizontal="left" vertical="center"/>
    </xf>
    <xf numFmtId="164" fontId="5" fillId="2" borderId="1" xfId="1" applyFont="1" applyFill="1" applyBorder="1" applyProtection="1"/>
    <xf numFmtId="164" fontId="3" fillId="2" borderId="1" xfId="1" applyFont="1" applyFill="1" applyBorder="1" applyAlignment="1" applyProtection="1">
      <alignment horizontal="center"/>
    </xf>
    <xf numFmtId="166" fontId="3" fillId="2" borderId="1" xfId="1" applyNumberFormat="1" applyFont="1" applyFill="1" applyBorder="1" applyAlignment="1" applyProtection="1">
      <alignment horizontal="center"/>
    </xf>
    <xf numFmtId="164" fontId="5" fillId="0" borderId="1" xfId="1" applyFont="1" applyBorder="1" applyAlignment="1" applyProtection="1">
      <alignment horizontal="center"/>
    </xf>
    <xf numFmtId="168" fontId="5" fillId="0" borderId="1" xfId="1" applyNumberFormat="1" applyFont="1" applyBorder="1" applyAlignment="1" applyProtection="1">
      <alignment horizontal="center" vertical="center" wrapText="1"/>
    </xf>
    <xf numFmtId="166" fontId="5" fillId="0" borderId="1" xfId="1" applyNumberFormat="1" applyFont="1" applyBorder="1" applyAlignment="1" applyProtection="1">
      <alignment horizontal="center"/>
    </xf>
    <xf numFmtId="164" fontId="5" fillId="0" borderId="1" xfId="1" applyFont="1" applyBorder="1" applyAlignment="1" applyProtection="1">
      <alignment horizontal="left" vertical="center" wrapText="1"/>
    </xf>
    <xf numFmtId="164" fontId="3" fillId="0" borderId="1" xfId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167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164" fontId="8" fillId="0" borderId="1" xfId="1" applyFont="1" applyBorder="1" applyProtection="1"/>
    <xf numFmtId="165" fontId="2" fillId="3" borderId="1" xfId="1" applyNumberFormat="1" applyFont="1" applyFill="1" applyBorder="1" applyAlignment="1" applyProtection="1">
      <alignment horizontal="center"/>
    </xf>
    <xf numFmtId="166" fontId="2" fillId="3" borderId="1" xfId="1" applyNumberFormat="1" applyFont="1" applyFill="1" applyBorder="1" applyAlignment="1" applyProtection="1">
      <alignment horizontal="center"/>
    </xf>
  </cellXfs>
  <cellStyles count="3">
    <cellStyle name="Excel Built-in Normal" xfId="2"/>
    <cellStyle name="Excel Built-in Normal 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N18" sqref="N18"/>
    </sheetView>
  </sheetViews>
  <sheetFormatPr defaultColWidth="8.7109375" defaultRowHeight="15" x14ac:dyDescent="0.25"/>
  <cols>
    <col min="1" max="1" width="3.85546875" customWidth="1"/>
    <col min="2" max="2" width="16.28515625" customWidth="1"/>
    <col min="4" max="4" width="53.7109375" customWidth="1"/>
    <col min="5" max="5" width="8.5703125" customWidth="1"/>
    <col min="6" max="6" width="6.7109375" customWidth="1"/>
    <col min="7" max="7" width="11" customWidth="1"/>
    <col min="8" max="8" width="11.7109375" customWidth="1"/>
    <col min="9" max="9" width="12.42578125" customWidth="1"/>
  </cols>
  <sheetData>
    <row r="1" spans="1:11" ht="12.75" customHeight="1" x14ac:dyDescent="0.25">
      <c r="A1" s="7"/>
      <c r="B1" s="7"/>
      <c r="C1" s="7"/>
      <c r="D1" s="7"/>
      <c r="E1" s="6" t="s">
        <v>0</v>
      </c>
      <c r="F1" s="6"/>
      <c r="G1" s="6"/>
      <c r="H1" s="6"/>
      <c r="I1" s="6"/>
      <c r="J1" s="6"/>
      <c r="K1" s="6"/>
    </row>
    <row r="2" spans="1:11" ht="12.75" customHeight="1" x14ac:dyDescent="0.25">
      <c r="A2" s="7"/>
      <c r="B2" s="7"/>
      <c r="C2" s="7"/>
      <c r="D2" s="7"/>
      <c r="E2" s="5" t="s">
        <v>1</v>
      </c>
      <c r="F2" s="5"/>
      <c r="G2" s="5"/>
      <c r="H2" s="5"/>
      <c r="I2" s="5"/>
      <c r="J2" s="5"/>
      <c r="K2" s="5"/>
    </row>
    <row r="3" spans="1:11" ht="12.75" customHeight="1" x14ac:dyDescent="0.25">
      <c r="A3" s="7"/>
      <c r="B3" s="7"/>
      <c r="C3" s="7"/>
      <c r="D3" s="7"/>
      <c r="E3" s="5" t="s">
        <v>76</v>
      </c>
      <c r="F3" s="5"/>
      <c r="G3" s="5"/>
      <c r="H3" s="5"/>
      <c r="I3" s="5"/>
      <c r="J3" s="5"/>
      <c r="K3" s="5"/>
    </row>
    <row r="4" spans="1:11" ht="12.75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11" ht="32.450000000000003" customHeight="1" x14ac:dyDescent="0.25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</row>
    <row r="7" spans="1:11" ht="14.45" customHeight="1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1:11" ht="26.85" customHeight="1" x14ac:dyDescent="0.25">
      <c r="A8" s="3"/>
      <c r="B8" s="3"/>
      <c r="C8" s="3"/>
      <c r="D8" s="3"/>
      <c r="E8" s="3"/>
      <c r="F8" s="3"/>
      <c r="G8" s="3"/>
      <c r="H8" s="3"/>
      <c r="I8" s="3"/>
    </row>
    <row r="9" spans="1:1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11" x14ac:dyDescent="0.25">
      <c r="A10" s="9">
        <v>1</v>
      </c>
      <c r="B10" s="10">
        <v>10490012</v>
      </c>
      <c r="C10" s="9">
        <v>1014</v>
      </c>
      <c r="D10" s="11" t="s">
        <v>12</v>
      </c>
      <c r="E10" s="12" t="s">
        <v>13</v>
      </c>
      <c r="F10" s="12">
        <v>1</v>
      </c>
      <c r="G10" s="13">
        <v>3820</v>
      </c>
      <c r="H10" s="13">
        <v>3820</v>
      </c>
      <c r="I10" s="14">
        <f>G10-H10</f>
        <v>0</v>
      </c>
    </row>
    <row r="11" spans="1:11" x14ac:dyDescent="0.25">
      <c r="A11" s="9"/>
      <c r="B11" s="9"/>
      <c r="C11" s="9"/>
      <c r="D11" s="15" t="s">
        <v>14</v>
      </c>
      <c r="E11" s="16"/>
      <c r="F11" s="16">
        <f>SUM(F10:F10)</f>
        <v>1</v>
      </c>
      <c r="G11" s="17">
        <f>SUM(G10:G10)</f>
        <v>3820</v>
      </c>
      <c r="H11" s="17">
        <f>SUM(H10:H10)</f>
        <v>3820</v>
      </c>
      <c r="I11" s="17">
        <f>G11-H11</f>
        <v>0</v>
      </c>
    </row>
    <row r="12" spans="1:11" ht="15.6" customHeight="1" x14ac:dyDescent="0.25">
      <c r="A12" s="9"/>
      <c r="B12" s="9"/>
      <c r="C12" s="9"/>
      <c r="D12" s="18" t="s">
        <v>15</v>
      </c>
      <c r="E12" s="12"/>
      <c r="F12" s="12"/>
      <c r="G12" s="12"/>
      <c r="H12" s="13"/>
      <c r="I12" s="13"/>
    </row>
    <row r="13" spans="1:11" ht="22.15" customHeight="1" x14ac:dyDescent="0.25">
      <c r="A13" s="9">
        <v>2</v>
      </c>
      <c r="B13" s="19" t="s">
        <v>16</v>
      </c>
      <c r="C13" s="9">
        <v>1014</v>
      </c>
      <c r="D13" s="20" t="s">
        <v>17</v>
      </c>
      <c r="E13" s="12" t="s">
        <v>13</v>
      </c>
      <c r="F13" s="12">
        <v>12</v>
      </c>
      <c r="G13" s="13">
        <v>53904</v>
      </c>
      <c r="H13" s="13">
        <v>42917.4</v>
      </c>
      <c r="I13" s="14">
        <f t="shared" ref="I13:I53" si="0">G13-H13</f>
        <v>10986.599999999999</v>
      </c>
    </row>
    <row r="14" spans="1:11" ht="21" customHeight="1" x14ac:dyDescent="0.25">
      <c r="A14" s="9">
        <v>3</v>
      </c>
      <c r="B14" s="19" t="s">
        <v>18</v>
      </c>
      <c r="C14" s="9">
        <v>1014</v>
      </c>
      <c r="D14" s="21" t="s">
        <v>19</v>
      </c>
      <c r="E14" s="12" t="s">
        <v>13</v>
      </c>
      <c r="F14" s="12">
        <v>11</v>
      </c>
      <c r="G14" s="13">
        <v>16588</v>
      </c>
      <c r="H14" s="13">
        <v>13538.85</v>
      </c>
      <c r="I14" s="14">
        <f t="shared" si="0"/>
        <v>3049.1499999999996</v>
      </c>
    </row>
    <row r="15" spans="1:11" x14ac:dyDescent="0.25">
      <c r="A15" s="9">
        <v>4</v>
      </c>
      <c r="B15" s="9">
        <v>10480052</v>
      </c>
      <c r="C15" s="9">
        <v>1014</v>
      </c>
      <c r="D15" s="21" t="s">
        <v>20</v>
      </c>
      <c r="E15" s="12" t="s">
        <v>13</v>
      </c>
      <c r="F15" s="12">
        <v>1</v>
      </c>
      <c r="G15" s="13">
        <v>19720</v>
      </c>
      <c r="H15" s="13">
        <v>8709.67</v>
      </c>
      <c r="I15" s="14">
        <f t="shared" si="0"/>
        <v>11010.33</v>
      </c>
    </row>
    <row r="16" spans="1:11" ht="16.149999999999999" customHeight="1" x14ac:dyDescent="0.25">
      <c r="A16" s="9">
        <v>5</v>
      </c>
      <c r="B16" s="19" t="s">
        <v>21</v>
      </c>
      <c r="C16" s="9">
        <v>1014</v>
      </c>
      <c r="D16" s="22" t="s">
        <v>22</v>
      </c>
      <c r="E16" s="12" t="s">
        <v>13</v>
      </c>
      <c r="F16" s="23">
        <v>5</v>
      </c>
      <c r="G16" s="14">
        <v>7500</v>
      </c>
      <c r="H16" s="14">
        <v>6811.45</v>
      </c>
      <c r="I16" s="14">
        <f t="shared" si="0"/>
        <v>688.55000000000018</v>
      </c>
    </row>
    <row r="17" spans="1:10" ht="13.9" customHeight="1" x14ac:dyDescent="0.25">
      <c r="A17" s="9">
        <v>6</v>
      </c>
      <c r="B17" s="9" t="s">
        <v>23</v>
      </c>
      <c r="C17" s="9">
        <v>1014</v>
      </c>
      <c r="D17" s="22" t="s">
        <v>24</v>
      </c>
      <c r="E17" s="12" t="s">
        <v>13</v>
      </c>
      <c r="F17" s="12">
        <v>2</v>
      </c>
      <c r="G17" s="13">
        <v>40537</v>
      </c>
      <c r="H17" s="13">
        <v>15822.52</v>
      </c>
      <c r="I17" s="14">
        <f t="shared" si="0"/>
        <v>24714.48</v>
      </c>
    </row>
    <row r="18" spans="1:10" x14ac:dyDescent="0.25">
      <c r="A18" s="9">
        <v>7</v>
      </c>
      <c r="B18" s="9">
        <v>10148001</v>
      </c>
      <c r="C18" s="9">
        <v>1014</v>
      </c>
      <c r="D18" s="24" t="s">
        <v>25</v>
      </c>
      <c r="E18" s="12" t="s">
        <v>13</v>
      </c>
      <c r="F18" s="12">
        <v>1</v>
      </c>
      <c r="G18" s="13">
        <v>6554</v>
      </c>
      <c r="H18" s="13">
        <v>2558.09</v>
      </c>
      <c r="I18" s="14">
        <f t="shared" si="0"/>
        <v>3995.91</v>
      </c>
    </row>
    <row r="19" spans="1:10" x14ac:dyDescent="0.25">
      <c r="A19" s="9">
        <v>8</v>
      </c>
      <c r="B19" s="9">
        <v>10148002</v>
      </c>
      <c r="C19" s="9">
        <v>1014</v>
      </c>
      <c r="D19" s="24" t="s">
        <v>26</v>
      </c>
      <c r="E19" s="12" t="s">
        <v>13</v>
      </c>
      <c r="F19" s="12">
        <v>1</v>
      </c>
      <c r="G19" s="13">
        <v>8454</v>
      </c>
      <c r="H19" s="13">
        <v>3299.8</v>
      </c>
      <c r="I19" s="14">
        <f t="shared" si="0"/>
        <v>5154.2</v>
      </c>
    </row>
    <row r="20" spans="1:10" x14ac:dyDescent="0.25">
      <c r="A20" s="9">
        <v>9</v>
      </c>
      <c r="B20" s="9">
        <v>10148003</v>
      </c>
      <c r="C20" s="9">
        <v>1014</v>
      </c>
      <c r="D20" s="24" t="s">
        <v>27</v>
      </c>
      <c r="E20" s="12" t="s">
        <v>13</v>
      </c>
      <c r="F20" s="12">
        <v>1</v>
      </c>
      <c r="G20" s="13">
        <v>6550</v>
      </c>
      <c r="H20" s="13">
        <v>2556.58</v>
      </c>
      <c r="I20" s="14">
        <f t="shared" si="0"/>
        <v>3993.42</v>
      </c>
    </row>
    <row r="21" spans="1:10" ht="13.15" customHeight="1" x14ac:dyDescent="0.25">
      <c r="A21" s="9">
        <v>10</v>
      </c>
      <c r="B21" s="25" t="s">
        <v>28</v>
      </c>
      <c r="C21" s="9">
        <v>1014</v>
      </c>
      <c r="D21" s="11" t="s">
        <v>29</v>
      </c>
      <c r="E21" s="12" t="s">
        <v>13</v>
      </c>
      <c r="F21" s="12">
        <v>2</v>
      </c>
      <c r="G21" s="13">
        <v>15320</v>
      </c>
      <c r="H21" s="13">
        <v>5613.27</v>
      </c>
      <c r="I21" s="13">
        <f t="shared" si="0"/>
        <v>9706.73</v>
      </c>
    </row>
    <row r="22" spans="1:10" x14ac:dyDescent="0.25">
      <c r="A22" s="9">
        <v>11</v>
      </c>
      <c r="B22" s="9">
        <v>10146060</v>
      </c>
      <c r="C22" s="9">
        <v>1014</v>
      </c>
      <c r="D22" s="11" t="s">
        <v>30</v>
      </c>
      <c r="E22" s="12" t="s">
        <v>13</v>
      </c>
      <c r="F22" s="12">
        <v>1</v>
      </c>
      <c r="G22" s="13">
        <v>8400</v>
      </c>
      <c r="H22" s="13">
        <v>3077.74</v>
      </c>
      <c r="I22" s="14">
        <f t="shared" si="0"/>
        <v>5322.26</v>
      </c>
    </row>
    <row r="23" spans="1:10" x14ac:dyDescent="0.25">
      <c r="A23" s="9"/>
      <c r="B23" s="9"/>
      <c r="C23" s="9"/>
      <c r="D23" s="15" t="s">
        <v>14</v>
      </c>
      <c r="E23" s="12"/>
      <c r="F23" s="16">
        <f>SUM(F13:F22)</f>
        <v>37</v>
      </c>
      <c r="G23" s="17">
        <f>SUM(G13:G22)</f>
        <v>183527</v>
      </c>
      <c r="H23" s="17">
        <f>SUM(H13:H22)</f>
        <v>104905.37000000001</v>
      </c>
      <c r="I23" s="17">
        <f t="shared" si="0"/>
        <v>78621.62999999999</v>
      </c>
      <c r="J23" s="26"/>
    </row>
    <row r="24" spans="1:10" ht="15.6" customHeight="1" x14ac:dyDescent="0.25">
      <c r="A24" s="9">
        <v>12</v>
      </c>
      <c r="B24" s="9"/>
      <c r="C24" s="9">
        <v>1113</v>
      </c>
      <c r="D24" s="27" t="s">
        <v>31</v>
      </c>
      <c r="E24" s="12" t="s">
        <v>13</v>
      </c>
      <c r="F24" s="28">
        <v>1</v>
      </c>
      <c r="G24" s="29">
        <v>3680</v>
      </c>
      <c r="H24" s="30">
        <v>1840</v>
      </c>
      <c r="I24" s="14">
        <f t="shared" si="0"/>
        <v>1840</v>
      </c>
    </row>
    <row r="25" spans="1:10" x14ac:dyDescent="0.25">
      <c r="A25" s="9">
        <v>13</v>
      </c>
      <c r="B25" s="9">
        <v>10490002</v>
      </c>
      <c r="C25" s="9">
        <v>1113</v>
      </c>
      <c r="D25" s="31" t="s">
        <v>32</v>
      </c>
      <c r="E25" s="12" t="s">
        <v>13</v>
      </c>
      <c r="F25" s="32">
        <v>1</v>
      </c>
      <c r="G25" s="33">
        <v>557</v>
      </c>
      <c r="H25" s="30">
        <v>278.5</v>
      </c>
      <c r="I25" s="14">
        <f t="shared" si="0"/>
        <v>278.5</v>
      </c>
    </row>
    <row r="26" spans="1:10" ht="15.6" customHeight="1" x14ac:dyDescent="0.25">
      <c r="A26" s="9">
        <v>14</v>
      </c>
      <c r="B26" s="9" t="s">
        <v>33</v>
      </c>
      <c r="C26" s="9">
        <v>1113</v>
      </c>
      <c r="D26" s="31" t="s">
        <v>34</v>
      </c>
      <c r="E26" s="12" t="s">
        <v>13</v>
      </c>
      <c r="F26" s="32">
        <v>3</v>
      </c>
      <c r="G26" s="33">
        <v>1600</v>
      </c>
      <c r="H26" s="30">
        <v>800</v>
      </c>
      <c r="I26" s="14">
        <f t="shared" si="0"/>
        <v>800</v>
      </c>
    </row>
    <row r="27" spans="1:10" ht="17.45" customHeight="1" x14ac:dyDescent="0.25">
      <c r="A27" s="9">
        <v>15</v>
      </c>
      <c r="B27" s="9" t="s">
        <v>35</v>
      </c>
      <c r="C27" s="9">
        <v>1113</v>
      </c>
      <c r="D27" s="31" t="s">
        <v>36</v>
      </c>
      <c r="E27" s="12" t="s">
        <v>13</v>
      </c>
      <c r="F27" s="32">
        <v>5</v>
      </c>
      <c r="G27" s="33">
        <v>2400</v>
      </c>
      <c r="H27" s="30">
        <v>1200</v>
      </c>
      <c r="I27" s="14">
        <f t="shared" si="0"/>
        <v>1200</v>
      </c>
    </row>
    <row r="28" spans="1:10" x14ac:dyDescent="0.25">
      <c r="A28" s="9">
        <v>16</v>
      </c>
      <c r="B28" s="9">
        <v>11300070</v>
      </c>
      <c r="C28" s="9">
        <v>1113</v>
      </c>
      <c r="D28" s="31" t="s">
        <v>37</v>
      </c>
      <c r="E28" s="12" t="s">
        <v>13</v>
      </c>
      <c r="F28" s="32">
        <v>1</v>
      </c>
      <c r="G28" s="33">
        <v>431</v>
      </c>
      <c r="H28" s="30">
        <v>215.5</v>
      </c>
      <c r="I28" s="14">
        <f t="shared" si="0"/>
        <v>215.5</v>
      </c>
    </row>
    <row r="29" spans="1:10" ht="17.45" customHeight="1" x14ac:dyDescent="0.25">
      <c r="A29" s="9">
        <v>17</v>
      </c>
      <c r="B29" s="19" t="s">
        <v>38</v>
      </c>
      <c r="C29" s="9">
        <v>1113</v>
      </c>
      <c r="D29" s="34" t="s">
        <v>39</v>
      </c>
      <c r="E29" s="12" t="s">
        <v>13</v>
      </c>
      <c r="F29" s="35">
        <v>3</v>
      </c>
      <c r="G29" s="14">
        <v>1500</v>
      </c>
      <c r="H29" s="14">
        <v>750</v>
      </c>
      <c r="I29" s="14">
        <f t="shared" si="0"/>
        <v>750</v>
      </c>
    </row>
    <row r="30" spans="1:10" x14ac:dyDescent="0.25">
      <c r="A30" s="9">
        <v>18</v>
      </c>
      <c r="B30" s="19" t="s">
        <v>40</v>
      </c>
      <c r="C30" s="9">
        <v>1113</v>
      </c>
      <c r="D30" s="36" t="s">
        <v>41</v>
      </c>
      <c r="E30" s="23" t="s">
        <v>13</v>
      </c>
      <c r="F30" s="35">
        <v>2</v>
      </c>
      <c r="G30" s="37">
        <v>300</v>
      </c>
      <c r="H30" s="37">
        <v>150</v>
      </c>
      <c r="I30" s="14">
        <f t="shared" si="0"/>
        <v>150</v>
      </c>
    </row>
    <row r="31" spans="1:10" ht="24" customHeight="1" x14ac:dyDescent="0.25">
      <c r="A31" s="9">
        <v>19</v>
      </c>
      <c r="B31" s="19" t="s">
        <v>42</v>
      </c>
      <c r="C31" s="9">
        <v>1113</v>
      </c>
      <c r="D31" s="38" t="s">
        <v>43</v>
      </c>
      <c r="E31" s="23" t="s">
        <v>13</v>
      </c>
      <c r="F31" s="35">
        <v>8</v>
      </c>
      <c r="G31" s="37">
        <v>2400</v>
      </c>
      <c r="H31" s="37">
        <v>1200</v>
      </c>
      <c r="I31" s="14">
        <f t="shared" si="0"/>
        <v>1200</v>
      </c>
    </row>
    <row r="32" spans="1:10" x14ac:dyDescent="0.25">
      <c r="A32" s="9">
        <v>20</v>
      </c>
      <c r="B32" s="9">
        <v>11300072</v>
      </c>
      <c r="C32" s="9">
        <v>1113</v>
      </c>
      <c r="D32" s="31" t="s">
        <v>44</v>
      </c>
      <c r="E32" s="12" t="s">
        <v>13</v>
      </c>
      <c r="F32" s="32">
        <v>1</v>
      </c>
      <c r="G32" s="33">
        <v>389</v>
      </c>
      <c r="H32" s="30">
        <v>194.5</v>
      </c>
      <c r="I32" s="14">
        <f t="shared" si="0"/>
        <v>194.5</v>
      </c>
    </row>
    <row r="33" spans="1:9" x14ac:dyDescent="0.25">
      <c r="A33" s="32">
        <v>21</v>
      </c>
      <c r="B33" s="9">
        <v>11300073</v>
      </c>
      <c r="C33" s="9">
        <v>1113</v>
      </c>
      <c r="D33" s="31" t="s">
        <v>45</v>
      </c>
      <c r="E33" s="12" t="s">
        <v>13</v>
      </c>
      <c r="F33" s="32">
        <v>1</v>
      </c>
      <c r="G33" s="33">
        <v>456</v>
      </c>
      <c r="H33" s="30">
        <v>228</v>
      </c>
      <c r="I33" s="14">
        <f t="shared" si="0"/>
        <v>228</v>
      </c>
    </row>
    <row r="34" spans="1:9" ht="19.149999999999999" customHeight="1" x14ac:dyDescent="0.25">
      <c r="A34" s="39">
        <v>22</v>
      </c>
      <c r="B34" s="19" t="s">
        <v>46</v>
      </c>
      <c r="C34" s="9">
        <v>1113</v>
      </c>
      <c r="D34" s="34" t="s">
        <v>47</v>
      </c>
      <c r="E34" s="12" t="s">
        <v>13</v>
      </c>
      <c r="F34" s="35">
        <v>6</v>
      </c>
      <c r="G34" s="37">
        <v>2250</v>
      </c>
      <c r="H34" s="37">
        <v>1125</v>
      </c>
      <c r="I34" s="14">
        <f t="shared" si="0"/>
        <v>1125</v>
      </c>
    </row>
    <row r="35" spans="1:9" x14ac:dyDescent="0.25">
      <c r="A35" s="32">
        <v>23</v>
      </c>
      <c r="B35" s="40" t="s">
        <v>48</v>
      </c>
      <c r="C35" s="9">
        <v>1113</v>
      </c>
      <c r="D35" s="34" t="s">
        <v>47</v>
      </c>
      <c r="E35" s="12" t="s">
        <v>13</v>
      </c>
      <c r="F35" s="41">
        <v>3</v>
      </c>
      <c r="G35" s="42">
        <v>1195</v>
      </c>
      <c r="H35" s="37">
        <v>597.5</v>
      </c>
      <c r="I35" s="14">
        <f t="shared" si="0"/>
        <v>597.5</v>
      </c>
    </row>
    <row r="36" spans="1:9" x14ac:dyDescent="0.25">
      <c r="A36" s="32">
        <v>24</v>
      </c>
      <c r="B36" s="9" t="s">
        <v>49</v>
      </c>
      <c r="C36" s="9">
        <v>1113</v>
      </c>
      <c r="D36" s="31" t="s">
        <v>50</v>
      </c>
      <c r="E36" s="12" t="s">
        <v>13</v>
      </c>
      <c r="F36" s="32">
        <v>3</v>
      </c>
      <c r="G36" s="33">
        <v>1812</v>
      </c>
      <c r="H36" s="30">
        <v>906</v>
      </c>
      <c r="I36" s="14">
        <f t="shared" si="0"/>
        <v>906</v>
      </c>
    </row>
    <row r="37" spans="1:9" x14ac:dyDescent="0.25">
      <c r="A37" s="32">
        <v>25</v>
      </c>
      <c r="B37" s="9">
        <v>11300077</v>
      </c>
      <c r="C37" s="9">
        <v>1113</v>
      </c>
      <c r="D37" s="31" t="s">
        <v>51</v>
      </c>
      <c r="E37" s="12" t="s">
        <v>13</v>
      </c>
      <c r="F37" s="32">
        <v>1</v>
      </c>
      <c r="G37" s="33">
        <v>692</v>
      </c>
      <c r="H37" s="30">
        <v>346</v>
      </c>
      <c r="I37" s="14">
        <f t="shared" si="0"/>
        <v>346</v>
      </c>
    </row>
    <row r="38" spans="1:9" ht="22.5" x14ac:dyDescent="0.25">
      <c r="A38" s="39">
        <v>26</v>
      </c>
      <c r="B38" s="43" t="s">
        <v>52</v>
      </c>
      <c r="C38" s="9">
        <v>1113</v>
      </c>
      <c r="D38" s="44" t="s">
        <v>53</v>
      </c>
      <c r="E38" s="12" t="s">
        <v>13</v>
      </c>
      <c r="F38" s="35">
        <v>6</v>
      </c>
      <c r="G38" s="37">
        <v>4200</v>
      </c>
      <c r="H38" s="37">
        <v>2100</v>
      </c>
      <c r="I38" s="14">
        <f t="shared" si="0"/>
        <v>2100</v>
      </c>
    </row>
    <row r="39" spans="1:9" ht="22.5" x14ac:dyDescent="0.25">
      <c r="A39" s="32">
        <v>27</v>
      </c>
      <c r="B39" s="19" t="s">
        <v>54</v>
      </c>
      <c r="C39" s="9">
        <v>1113</v>
      </c>
      <c r="D39" s="34" t="s">
        <v>55</v>
      </c>
      <c r="E39" s="12" t="s">
        <v>13</v>
      </c>
      <c r="F39" s="35">
        <v>7</v>
      </c>
      <c r="G39" s="37">
        <v>4886</v>
      </c>
      <c r="H39" s="37">
        <v>2443</v>
      </c>
      <c r="I39" s="14">
        <f t="shared" si="0"/>
        <v>2443</v>
      </c>
    </row>
    <row r="40" spans="1:9" x14ac:dyDescent="0.25">
      <c r="A40" s="32">
        <v>28</v>
      </c>
      <c r="B40" s="9">
        <v>11370001</v>
      </c>
      <c r="C40" s="9">
        <v>1113</v>
      </c>
      <c r="D40" s="45" t="s">
        <v>56</v>
      </c>
      <c r="E40" s="23" t="s">
        <v>13</v>
      </c>
      <c r="F40" s="46">
        <v>1</v>
      </c>
      <c r="G40" s="47">
        <v>993</v>
      </c>
      <c r="H40" s="30">
        <v>496.5</v>
      </c>
      <c r="I40" s="14">
        <f t="shared" si="0"/>
        <v>496.5</v>
      </c>
    </row>
    <row r="41" spans="1:9" x14ac:dyDescent="0.25">
      <c r="A41" s="32">
        <v>29</v>
      </c>
      <c r="B41" s="9"/>
      <c r="C41" s="9">
        <v>1113</v>
      </c>
      <c r="D41" s="31" t="s">
        <v>57</v>
      </c>
      <c r="E41" s="12" t="s">
        <v>13</v>
      </c>
      <c r="F41" s="32">
        <v>3</v>
      </c>
      <c r="G41" s="33">
        <v>2895</v>
      </c>
      <c r="H41" s="30">
        <v>1447.5</v>
      </c>
      <c r="I41" s="14">
        <f t="shared" si="0"/>
        <v>1447.5</v>
      </c>
    </row>
    <row r="42" spans="1:9" x14ac:dyDescent="0.25">
      <c r="A42" s="32">
        <v>30</v>
      </c>
      <c r="B42" s="12">
        <v>111360001</v>
      </c>
      <c r="C42" s="9">
        <v>1113</v>
      </c>
      <c r="D42" s="31" t="s">
        <v>58</v>
      </c>
      <c r="E42" s="12" t="s">
        <v>13</v>
      </c>
      <c r="F42" s="48">
        <v>1</v>
      </c>
      <c r="G42" s="33">
        <v>3552</v>
      </c>
      <c r="H42" s="13">
        <f t="shared" ref="H42:H52" si="1">G42*0.5</f>
        <v>1776</v>
      </c>
      <c r="I42" s="14">
        <f t="shared" si="0"/>
        <v>1776</v>
      </c>
    </row>
    <row r="43" spans="1:9" x14ac:dyDescent="0.25">
      <c r="A43" s="32">
        <v>31</v>
      </c>
      <c r="B43" s="12">
        <v>111370001</v>
      </c>
      <c r="C43" s="9">
        <v>1113</v>
      </c>
      <c r="D43" s="31" t="s">
        <v>59</v>
      </c>
      <c r="E43" s="12" t="s">
        <v>13</v>
      </c>
      <c r="F43" s="48">
        <v>1</v>
      </c>
      <c r="G43" s="33">
        <v>2033.22</v>
      </c>
      <c r="H43" s="13">
        <f t="shared" si="1"/>
        <v>1016.61</v>
      </c>
      <c r="I43" s="14">
        <f t="shared" si="0"/>
        <v>1016.61</v>
      </c>
    </row>
    <row r="44" spans="1:9" x14ac:dyDescent="0.25">
      <c r="A44" s="32">
        <v>32</v>
      </c>
      <c r="B44" s="12">
        <v>111360002</v>
      </c>
      <c r="C44" s="9">
        <v>1113</v>
      </c>
      <c r="D44" s="31" t="s">
        <v>60</v>
      </c>
      <c r="E44" s="12" t="s">
        <v>13</v>
      </c>
      <c r="F44" s="49">
        <v>1</v>
      </c>
      <c r="G44" s="13">
        <v>1530</v>
      </c>
      <c r="H44" s="13">
        <f t="shared" si="1"/>
        <v>765</v>
      </c>
      <c r="I44" s="14">
        <f t="shared" si="0"/>
        <v>765</v>
      </c>
    </row>
    <row r="45" spans="1:9" x14ac:dyDescent="0.25">
      <c r="A45" s="32">
        <v>33</v>
      </c>
      <c r="B45" s="12">
        <v>111360004</v>
      </c>
      <c r="C45" s="9">
        <v>1113</v>
      </c>
      <c r="D45" s="31" t="s">
        <v>61</v>
      </c>
      <c r="E45" s="12" t="s">
        <v>13</v>
      </c>
      <c r="F45" s="49">
        <v>1</v>
      </c>
      <c r="G45" s="13">
        <v>1224</v>
      </c>
      <c r="H45" s="13">
        <f t="shared" si="1"/>
        <v>612</v>
      </c>
      <c r="I45" s="14">
        <f t="shared" si="0"/>
        <v>612</v>
      </c>
    </row>
    <row r="46" spans="1:9" x14ac:dyDescent="0.25">
      <c r="A46" s="32">
        <v>34</v>
      </c>
      <c r="B46" s="12">
        <v>111360003</v>
      </c>
      <c r="C46" s="9">
        <v>1113</v>
      </c>
      <c r="D46" s="31" t="s">
        <v>62</v>
      </c>
      <c r="E46" s="12" t="s">
        <v>13</v>
      </c>
      <c r="F46" s="49">
        <v>1</v>
      </c>
      <c r="G46" s="13">
        <v>990</v>
      </c>
      <c r="H46" s="13">
        <f t="shared" si="1"/>
        <v>495</v>
      </c>
      <c r="I46" s="14">
        <f t="shared" si="0"/>
        <v>495</v>
      </c>
    </row>
    <row r="47" spans="1:9" ht="14.45" customHeight="1" x14ac:dyDescent="0.25">
      <c r="A47" s="32">
        <v>35</v>
      </c>
      <c r="B47" s="12" t="s">
        <v>63</v>
      </c>
      <c r="C47" s="9">
        <v>1113</v>
      </c>
      <c r="D47" s="31" t="s">
        <v>64</v>
      </c>
      <c r="E47" s="12" t="s">
        <v>13</v>
      </c>
      <c r="F47" s="49">
        <v>2</v>
      </c>
      <c r="G47" s="13">
        <v>1748</v>
      </c>
      <c r="H47" s="13">
        <f t="shared" si="1"/>
        <v>874</v>
      </c>
      <c r="I47" s="14">
        <f t="shared" si="0"/>
        <v>874</v>
      </c>
    </row>
    <row r="48" spans="1:9" ht="15" customHeight="1" x14ac:dyDescent="0.25">
      <c r="A48" s="32">
        <v>36</v>
      </c>
      <c r="B48" s="12" t="s">
        <v>65</v>
      </c>
      <c r="C48" s="9">
        <v>1113</v>
      </c>
      <c r="D48" s="31" t="s">
        <v>66</v>
      </c>
      <c r="E48" s="12" t="s">
        <v>13</v>
      </c>
      <c r="F48" s="49">
        <v>8</v>
      </c>
      <c r="G48" s="13">
        <v>3492.8</v>
      </c>
      <c r="H48" s="13">
        <f t="shared" si="1"/>
        <v>1746.4</v>
      </c>
      <c r="I48" s="14">
        <f t="shared" si="0"/>
        <v>1746.4</v>
      </c>
    </row>
    <row r="49" spans="1:9" x14ac:dyDescent="0.25">
      <c r="A49" s="32">
        <v>37</v>
      </c>
      <c r="B49" s="12"/>
      <c r="C49" s="9">
        <v>1113</v>
      </c>
      <c r="D49" s="31" t="s">
        <v>67</v>
      </c>
      <c r="E49" s="12" t="s">
        <v>13</v>
      </c>
      <c r="F49" s="49">
        <v>8</v>
      </c>
      <c r="G49" s="13">
        <v>712.8</v>
      </c>
      <c r="H49" s="13">
        <f t="shared" si="1"/>
        <v>356.4</v>
      </c>
      <c r="I49" s="14">
        <f t="shared" si="0"/>
        <v>356.4</v>
      </c>
    </row>
    <row r="50" spans="1:9" x14ac:dyDescent="0.25">
      <c r="A50" s="32">
        <v>38</v>
      </c>
      <c r="B50" s="12"/>
      <c r="C50" s="9">
        <v>1113</v>
      </c>
      <c r="D50" s="31" t="s">
        <v>68</v>
      </c>
      <c r="E50" s="12" t="s">
        <v>13</v>
      </c>
      <c r="F50" s="49">
        <v>1</v>
      </c>
      <c r="G50" s="50">
        <v>98.16</v>
      </c>
      <c r="H50" s="13">
        <f t="shared" si="1"/>
        <v>49.08</v>
      </c>
      <c r="I50" s="14">
        <f t="shared" si="0"/>
        <v>49.08</v>
      </c>
    </row>
    <row r="51" spans="1:9" x14ac:dyDescent="0.25">
      <c r="A51" s="32">
        <v>39</v>
      </c>
      <c r="B51" s="12"/>
      <c r="C51" s="9">
        <v>1113</v>
      </c>
      <c r="D51" s="11" t="s">
        <v>69</v>
      </c>
      <c r="E51" s="12" t="s">
        <v>13</v>
      </c>
      <c r="F51" s="49">
        <v>2</v>
      </c>
      <c r="G51" s="13">
        <v>136.91999999999999</v>
      </c>
      <c r="H51" s="13">
        <f t="shared" si="1"/>
        <v>68.459999999999994</v>
      </c>
      <c r="I51" s="14">
        <f t="shared" si="0"/>
        <v>68.459999999999994</v>
      </c>
    </row>
    <row r="52" spans="1:9" ht="17.45" customHeight="1" x14ac:dyDescent="0.25">
      <c r="A52" s="32">
        <v>40</v>
      </c>
      <c r="B52" s="12" t="s">
        <v>70</v>
      </c>
      <c r="C52" s="9">
        <v>1113</v>
      </c>
      <c r="D52" s="51" t="s">
        <v>71</v>
      </c>
      <c r="E52" s="12" t="s">
        <v>13</v>
      </c>
      <c r="F52" s="48">
        <v>3</v>
      </c>
      <c r="G52" s="13">
        <v>2895</v>
      </c>
      <c r="H52" s="13">
        <f t="shared" si="1"/>
        <v>1447.5</v>
      </c>
      <c r="I52" s="14">
        <f t="shared" si="0"/>
        <v>1447.5</v>
      </c>
    </row>
    <row r="53" spans="1:9" ht="14.45" customHeight="1" x14ac:dyDescent="0.25">
      <c r="A53" s="32">
        <v>41</v>
      </c>
      <c r="B53" s="12">
        <v>111370002</v>
      </c>
      <c r="C53" s="9">
        <v>1113</v>
      </c>
      <c r="D53" s="52" t="s">
        <v>72</v>
      </c>
      <c r="E53" s="53" t="s">
        <v>13</v>
      </c>
      <c r="F53" s="41">
        <v>1</v>
      </c>
      <c r="G53" s="42">
        <v>3100</v>
      </c>
      <c r="H53" s="42">
        <v>1550</v>
      </c>
      <c r="I53" s="42">
        <f t="shared" si="0"/>
        <v>1550</v>
      </c>
    </row>
    <row r="54" spans="1:9" x14ac:dyDescent="0.25">
      <c r="A54" s="32"/>
      <c r="B54" s="12"/>
      <c r="C54" s="9"/>
      <c r="D54" s="54" t="s">
        <v>14</v>
      </c>
      <c r="E54" s="55"/>
      <c r="F54" s="56">
        <f>SUM(F24:F53)</f>
        <v>86</v>
      </c>
      <c r="G54" s="57">
        <f>SUM(G24:G53)</f>
        <v>54148.900000000009</v>
      </c>
      <c r="H54" s="57">
        <f>SUM(H24:H53)</f>
        <v>27074.450000000004</v>
      </c>
      <c r="I54" s="57">
        <f>SUM(I24:I53)</f>
        <v>27074.450000000004</v>
      </c>
    </row>
    <row r="55" spans="1:9" x14ac:dyDescent="0.25">
      <c r="A55" s="2" t="s">
        <v>73</v>
      </c>
      <c r="B55" s="2"/>
      <c r="C55" s="2"/>
      <c r="D55" s="2"/>
      <c r="E55" s="58"/>
      <c r="F55" s="59">
        <f>F54+F23+F11</f>
        <v>124</v>
      </c>
      <c r="G55" s="60">
        <f>G54+G23+G11</f>
        <v>241495.90000000002</v>
      </c>
      <c r="H55" s="60">
        <f>H54+H23+H11</f>
        <v>135799.82</v>
      </c>
      <c r="I55" s="60">
        <f>I54+I23+I11</f>
        <v>105696.07999999999</v>
      </c>
    </row>
    <row r="56" spans="1:9" ht="33.6" customHeight="1" x14ac:dyDescent="0.25"/>
    <row r="57" spans="1:9" ht="19.350000000000001" customHeight="1" x14ac:dyDescent="0.25">
      <c r="C57" s="1" t="s">
        <v>74</v>
      </c>
      <c r="D57" s="1"/>
      <c r="E57" s="1" t="s">
        <v>75</v>
      </c>
      <c r="F57" s="1"/>
      <c r="G57" s="1"/>
    </row>
  </sheetData>
  <mergeCells count="16">
    <mergeCell ref="A55:D55"/>
    <mergeCell ref="C57:D57"/>
    <mergeCell ref="E57:G57"/>
    <mergeCell ref="E1:K1"/>
    <mergeCell ref="E2:K2"/>
    <mergeCell ref="E3:K3"/>
    <mergeCell ref="A5:I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511811023622047" footer="0.511811023622047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USER_GB</dc:creator>
  <dc:description/>
  <cp:lastModifiedBy>Ольга Шаповалова</cp:lastModifiedBy>
  <cp:revision>1</cp:revision>
  <cp:lastPrinted>2021-12-22T12:25:48Z</cp:lastPrinted>
  <dcterms:created xsi:type="dcterms:W3CDTF">2015-06-05T18:19:34Z</dcterms:created>
  <dcterms:modified xsi:type="dcterms:W3CDTF">2021-12-22T12:25:52Z</dcterms:modified>
  <dc:language>ru-RU</dc:language>
</cp:coreProperties>
</file>